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115" windowHeight="6405"/>
  </bookViews>
  <sheets>
    <sheet name="Предложение" sheetId="5" r:id="rId1"/>
    <sheet name="Приложение 1" sheetId="6" r:id="rId2"/>
    <sheet name="Приложение 4" sheetId="1" r:id="rId3"/>
    <sheet name="Приложение 5" sheetId="2" r:id="rId4"/>
  </sheets>
  <definedNames>
    <definedName name="_xlnm.Print_Area" localSheetId="2">'Приложение 4'!$A$1:$F$43</definedName>
    <definedName name="_xlnm.Print_Area" localSheetId="3">'Приложение 5'!$A$1:$J$22</definedName>
  </definedNames>
  <calcPr calcId="145621"/>
</workbook>
</file>

<file path=xl/calcChain.xml><?xml version="1.0" encoding="utf-8"?>
<calcChain xmlns="http://schemas.openxmlformats.org/spreadsheetml/2006/main">
  <c r="I16" i="2" l="1"/>
  <c r="I17" i="2"/>
  <c r="I18" i="2"/>
  <c r="G8" i="2" l="1"/>
  <c r="F8" i="2"/>
  <c r="E8" i="2" l="1"/>
  <c r="G7" i="2" l="1"/>
  <c r="D40" i="1" l="1"/>
  <c r="F29" i="1" l="1"/>
  <c r="E29" i="1"/>
  <c r="D29" i="1"/>
  <c r="D10" i="1" l="1"/>
  <c r="D41" i="1" s="1"/>
  <c r="D27" i="1"/>
  <c r="D25" i="1" s="1"/>
  <c r="F40" i="1" l="1"/>
  <c r="E40" i="1" l="1"/>
  <c r="F27" i="1"/>
  <c r="F25" i="1" s="1"/>
  <c r="F10" i="1"/>
  <c r="F41" i="1" s="1"/>
  <c r="E27" i="1" l="1"/>
  <c r="E25" i="1" s="1"/>
  <c r="E10" i="1"/>
  <c r="E41" i="1" s="1"/>
</calcChain>
</file>

<file path=xl/sharedStrings.xml><?xml version="1.0" encoding="utf-8"?>
<sst xmlns="http://schemas.openxmlformats.org/spreadsheetml/2006/main" count="230" uniqueCount="177">
  <si>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</si>
  <si>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</si>
  <si>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</si>
  <si>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</si>
  <si>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</si>
  <si>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</si>
  <si>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</si>
  <si>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</si>
  <si>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</si>
  <si>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</si>
  <si>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</si>
  <si>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</si>
  <si>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</si>
  <si>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</si>
  <si>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</si>
  <si>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</si>
  <si>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</si>
  <si>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</si>
  <si>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</si>
  <si>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</si>
  <si>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</si>
  <si>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</si>
  <si>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</si>
  <si>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</si>
  <si>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</si>
  <si>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</si>
  <si>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</si>
  <si>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</si>
  <si>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</si>
  <si>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</si>
  <si>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</si>
  <si>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</si>
  <si>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</si>
  <si>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</si>
  <si>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</si>
  <si>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</si>
  <si>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</si>
  <si>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</si>
  <si>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</si>
  <si>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</si>
  <si>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</si>
  <si>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</si>
  <si>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</si>
  <si>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</si>
  <si>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</si>
  <si>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</si>
  <si>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</si>
  <si>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</si>
  <si>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</si>
  <si>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</si>
  <si>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</si>
  <si>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</si>
  <si>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</si>
  <si>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</si>
  <si>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</si>
  <si>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</si>
  <si>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</si>
  <si>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</si>
  <si>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</si>
  <si>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</si>
  <si>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</si>
  <si>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</si>
  <si>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</si>
  <si>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</si>
  <si>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</si>
  <si>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</si>
  <si>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</si>
  <si>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</si>
  <si>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</si>
  <si>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</si>
  <si>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</si>
  <si>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</si>
  <si>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</si>
  <si>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</si>
  <si>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</si>
  <si>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</si>
  <si>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</si>
  <si>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</si>
  <si>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</si>
  <si>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</si>
  <si>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</si>
  <si>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период*</t>
  </si>
  <si>
    <t>Предложения на расчетный период регулирования</t>
  </si>
  <si>
    <t>№
пп</t>
  </si>
  <si>
    <t>* Базовый период - год, предшествующий расчетному периоду регулирования.</t>
  </si>
  <si>
    <t>Единица изменения</t>
  </si>
  <si>
    <t>1.1.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</si>
  <si>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</si>
  <si>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</si>
  <si>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</si>
  <si>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</si>
  <si>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</si>
  <si>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руб./МВт в мес.</t>
  </si>
  <si>
    <t>руб./Гкал</t>
  </si>
  <si>
    <t>средний одноставочный тариф на тепловую энергию</t>
  </si>
  <si>
    <t>одноставочный тариф на горячее водоснабжение</t>
  </si>
  <si>
    <t>тариф на отборный пар давлением:</t>
  </si>
  <si>
    <t>1,2 - 2,5 кг/см2</t>
  </si>
  <si>
    <t>2,5 - 7,0 кг/см2</t>
  </si>
  <si>
    <t>7,0 - 13,0 кг/см2</t>
  </si>
  <si>
    <t>&gt; 13 кг/см2</t>
  </si>
  <si>
    <t>тариф на острый и редуцированный пар</t>
  </si>
  <si>
    <t>средний тариф на теплоноситель, в том числе:</t>
  </si>
  <si>
    <t>руб./куб. метра</t>
  </si>
  <si>
    <t>вода</t>
  </si>
  <si>
    <t>пар</t>
  </si>
  <si>
    <t>1.2.</t>
  </si>
  <si>
    <t>1.3.1.</t>
  </si>
  <si>
    <t>1.3.2.</t>
  </si>
  <si>
    <t>1.3.3.</t>
  </si>
  <si>
    <t>с типовыми</t>
  </si>
  <si>
    <t>Примечание</t>
  </si>
  <si>
    <t>без прибыли (п.8.7-8.8, 8.10-8.13)</t>
  </si>
  <si>
    <t>топливо+АТС</t>
  </si>
  <si>
    <t>на ээ прибыль равна 0 (по методологии), но по факту прибыль РСВ относится к э/э</t>
  </si>
  <si>
    <t>прибыль по факту 0, в плане распределяются % УРУТ</t>
  </si>
  <si>
    <t>прибыль (убыток) РСВ + % УРУТ (% по кредитам + кап влож из прибыли + выпадающие+налог на прибыль)</t>
  </si>
  <si>
    <t>по факту - с/с ээ (в т.ч. ГД+комм)+ с/с тэ (в т.ч. ГД+комм) + Пибыль (убыток) РСВ + Расходы из прибыли (% по кредитам + кап влож из прибыли + выпадающие+налог на прибыль)</t>
  </si>
  <si>
    <t>-</t>
  </si>
  <si>
    <t>п.13+п.14</t>
  </si>
  <si>
    <t>п.13.2.1 ЕИАС</t>
  </si>
  <si>
    <t>п.13.2.2 ЕИАС</t>
  </si>
  <si>
    <t xml:space="preserve"> - в шаблоне не полные расходы по тэ (только расходы, определенные прямым счетом) п.10.2-п.11 (ЕИАС)
</t>
  </si>
  <si>
    <t>п.10.2 ЕИАС</t>
  </si>
  <si>
    <t>Пибыль (убыток) РСВ + Расходы из прибыли (% по кредитам + кап влож из прибыли + выпадающие+налог на прибыль)
п.8.8+п.8.10+п.8.11+п.8.12+п.8.13 (ЕИАС)</t>
  </si>
  <si>
    <t>в плане и в факте 0 п.8.9 (ЕИАС)</t>
  </si>
  <si>
    <t>1.3.*</t>
  </si>
  <si>
    <t>Справочно:</t>
  </si>
  <si>
    <t>2014 факт</t>
  </si>
  <si>
    <t>2015 утв</t>
  </si>
  <si>
    <t>2016 план</t>
  </si>
  <si>
    <t>1-е полугодие</t>
  </si>
  <si>
    <t>2-е полугодие</t>
  </si>
  <si>
    <t>Утверждена Советом директоров ПАО "Мосэнерго"
от 17 февраля 2014 г. № 10</t>
  </si>
  <si>
    <t>Утверждена Советом директоров ПАО "Мосэнерго"
 от 18 марта 2015 г. № 12</t>
  </si>
  <si>
    <t xml:space="preserve">Приказ Минэнерго России от 18.09.2014 г.
№ 624 </t>
  </si>
  <si>
    <t>Приказ Минэнерго России от 27.08.2013 г. 
 № 501</t>
  </si>
  <si>
    <t xml:space="preserve">* Тарифы на тепловую энергию указаны без учета передачи тепловой энергии </t>
  </si>
  <si>
    <t>Показатели, утвержденные на базовый период</t>
  </si>
  <si>
    <t>2016 г заявлен котловой тариф Московской области</t>
  </si>
  <si>
    <t>1.5.**</t>
  </si>
  <si>
    <t>** Тариф на теплоноситель в 2014 году утвержден по ТЭЦ-17, в 2015 году утвержен котловой без ТЭЦ-22</t>
  </si>
  <si>
    <t>Раздел 2. Основные показатели деятельности генерирующих объектов ТЭЦ-17 филиала - ПАО "Мосэнерго"
(заполняется по каждой ТЭЦ в соотсетствии с шаблоном ЕИАС ВГ)</t>
  </si>
  <si>
    <t>Раздел 3. Цены (тарифы) по регулируемым видам деятельности организации  ТЭЦ-17 филиала - ПАО "Мосэнерго"</t>
  </si>
  <si>
    <t>ПРИЛОЖЕНИЕ</t>
  </si>
  <si>
    <t>к стандартам раскрытия информации</t>
  </si>
  <si>
    <t xml:space="preserve">субъектами оптового и розничных </t>
  </si>
  <si>
    <t>рынков электрической энергии</t>
  </si>
  <si>
    <t>(форма)</t>
  </si>
  <si>
    <t>ПРЕДЛОЖЕНИЕ</t>
  </si>
  <si>
    <t>о размере цен (тарифов),</t>
  </si>
  <si>
    <t>(цены (тарифы) на электрическую энергию и мощность, производимые с использованием генерирующих объектов, поставляющих мощность в вынужденном режиме на 2016 год)</t>
  </si>
  <si>
    <t xml:space="preserve">                                       </t>
  </si>
  <si>
    <t>Публичное акционерное общество энергетики и электрификации «Мосэнерго»</t>
  </si>
  <si>
    <t>(полное наименование юридического лица)</t>
  </si>
  <si>
    <t>______________ПАО "Мосэнерго"_______________</t>
  </si>
  <si>
    <t>(сокращенное наименование юридического лица)</t>
  </si>
  <si>
    <t>Приложение N 1</t>
  </si>
  <si>
    <t xml:space="preserve">к предложению о размере </t>
  </si>
  <si>
    <t>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</si>
  <si>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</si>
  <si>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</si>
  <si>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</si>
  <si>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ПАО "Мосэнерго"</t>
  </si>
  <si>
    <t>Место нахождения</t>
  </si>
  <si>
    <t>119526, г. Москва, пр-т Вернадского, д. 101, корп. 3</t>
  </si>
  <si>
    <t>Фактический адрес</t>
  </si>
  <si>
    <t>ИНН</t>
  </si>
  <si>
    <t>КПП</t>
  </si>
  <si>
    <t>Ф.И.О. руководителя</t>
  </si>
  <si>
    <t>Управляющий директор ПАО «Мосэнерго» 
Бутко Александр Александрович</t>
  </si>
  <si>
    <t>Адрес электронной почты</t>
  </si>
  <si>
    <t xml:space="preserve">mosenergo@mosenergo.ru
</t>
  </si>
  <si>
    <t>Контактный телефон</t>
  </si>
  <si>
    <t>+7 (495) 957-19-57</t>
  </si>
  <si>
    <t>Факс</t>
  </si>
  <si>
    <t>+7 (495) 957-32-00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</si>
</sst>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4" fontId="11" fillId="3" borderId="0" applyBorder="0">
      <alignment horizontal="right"/>
    </xf>
  </cellStyleXfs>
  <cellXfs count="46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9" fillId="0" borderId="0" xfId="3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</cellXfs>
  <cellStyles count="6">
    <cellStyle name="Гиперссылка" xfId="3" builtinId="8"/>
    <cellStyle name="Обычный" xfId="0" builtinId="0"/>
    <cellStyle name="Обычный 2" xfId="4"/>
    <cellStyle name="Процентный" xfId="1" builtinId="5"/>
    <cellStyle name="Финансовый" xfId="2" builtinId="3"/>
    <cellStyle name="Формула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senergo@mosenergo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topLeftCell="B1" zoomScaleNormal="100" zoomScaleSheetLayoutView="100" workbookViewId="0">
      <selection activeCell="C20" sqref="C20"/>
    </sheetView>
  </sheetViews>
  <sheetFormatPr defaultRowHeight="15" x14ac:dyDescent="0.25"/>
  <cols>
    <col min="1" max="1" width="6.28515625" style="32" hidden="1" customWidth="1"/>
    <col min="2" max="2" width="43.5703125" style="32" customWidth="1"/>
    <col min="3" max="3" width="40.5703125" style="32" customWidth="1"/>
    <col min="4" max="256" width="9.140625" style="32"/>
    <col min="257" max="257" width="0" style="32" hidden="1" customWidth="1"/>
    <col min="258" max="258" width="43.5703125" style="32" customWidth="1"/>
    <col min="259" max="259" width="40.5703125" style="32" customWidth="1"/>
    <col min="260" max="512" width="9.140625" style="32"/>
    <col min="513" max="513" width="0" style="32" hidden="1" customWidth="1"/>
    <col min="514" max="514" width="43.5703125" style="32" customWidth="1"/>
    <col min="515" max="515" width="40.5703125" style="32" customWidth="1"/>
    <col min="516" max="768" width="9.140625" style="32"/>
    <col min="769" max="769" width="0" style="32" hidden="1" customWidth="1"/>
    <col min="770" max="770" width="43.5703125" style="32" customWidth="1"/>
    <col min="771" max="771" width="40.5703125" style="32" customWidth="1"/>
    <col min="772" max="1024" width="9.140625" style="32"/>
    <col min="1025" max="1025" width="0" style="32" hidden="1" customWidth="1"/>
    <col min="1026" max="1026" width="43.5703125" style="32" customWidth="1"/>
    <col min="1027" max="1027" width="40.5703125" style="32" customWidth="1"/>
    <col min="1028" max="1280" width="9.140625" style="32"/>
    <col min="1281" max="1281" width="0" style="32" hidden="1" customWidth="1"/>
    <col min="1282" max="1282" width="43.5703125" style="32" customWidth="1"/>
    <col min="1283" max="1283" width="40.5703125" style="32" customWidth="1"/>
    <col min="1284" max="1536" width="9.140625" style="32"/>
    <col min="1537" max="1537" width="0" style="32" hidden="1" customWidth="1"/>
    <col min="1538" max="1538" width="43.5703125" style="32" customWidth="1"/>
    <col min="1539" max="1539" width="40.5703125" style="32" customWidth="1"/>
    <col min="1540" max="1792" width="9.140625" style="32"/>
    <col min="1793" max="1793" width="0" style="32" hidden="1" customWidth="1"/>
    <col min="1794" max="1794" width="43.5703125" style="32" customWidth="1"/>
    <col min="1795" max="1795" width="40.5703125" style="32" customWidth="1"/>
    <col min="1796" max="2048" width="9.140625" style="32"/>
    <col min="2049" max="2049" width="0" style="32" hidden="1" customWidth="1"/>
    <col min="2050" max="2050" width="43.5703125" style="32" customWidth="1"/>
    <col min="2051" max="2051" width="40.5703125" style="32" customWidth="1"/>
    <col min="2052" max="2304" width="9.140625" style="32"/>
    <col min="2305" max="2305" width="0" style="32" hidden="1" customWidth="1"/>
    <col min="2306" max="2306" width="43.5703125" style="32" customWidth="1"/>
    <col min="2307" max="2307" width="40.5703125" style="32" customWidth="1"/>
    <col min="2308" max="2560" width="9.140625" style="32"/>
    <col min="2561" max="2561" width="0" style="32" hidden="1" customWidth="1"/>
    <col min="2562" max="2562" width="43.5703125" style="32" customWidth="1"/>
    <col min="2563" max="2563" width="40.5703125" style="32" customWidth="1"/>
    <col min="2564" max="2816" width="9.140625" style="32"/>
    <col min="2817" max="2817" width="0" style="32" hidden="1" customWidth="1"/>
    <col min="2818" max="2818" width="43.5703125" style="32" customWidth="1"/>
    <col min="2819" max="2819" width="40.5703125" style="32" customWidth="1"/>
    <col min="2820" max="3072" width="9.140625" style="32"/>
    <col min="3073" max="3073" width="0" style="32" hidden="1" customWidth="1"/>
    <col min="3074" max="3074" width="43.5703125" style="32" customWidth="1"/>
    <col min="3075" max="3075" width="40.5703125" style="32" customWidth="1"/>
    <col min="3076" max="3328" width="9.140625" style="32"/>
    <col min="3329" max="3329" width="0" style="32" hidden="1" customWidth="1"/>
    <col min="3330" max="3330" width="43.5703125" style="32" customWidth="1"/>
    <col min="3331" max="3331" width="40.5703125" style="32" customWidth="1"/>
    <col min="3332" max="3584" width="9.140625" style="32"/>
    <col min="3585" max="3585" width="0" style="32" hidden="1" customWidth="1"/>
    <col min="3586" max="3586" width="43.5703125" style="32" customWidth="1"/>
    <col min="3587" max="3587" width="40.5703125" style="32" customWidth="1"/>
    <col min="3588" max="3840" width="9.140625" style="32"/>
    <col min="3841" max="3841" width="0" style="32" hidden="1" customWidth="1"/>
    <col min="3842" max="3842" width="43.5703125" style="32" customWidth="1"/>
    <col min="3843" max="3843" width="40.5703125" style="32" customWidth="1"/>
    <col min="3844" max="4096" width="9.140625" style="32"/>
    <col min="4097" max="4097" width="0" style="32" hidden="1" customWidth="1"/>
    <col min="4098" max="4098" width="43.5703125" style="32" customWidth="1"/>
    <col min="4099" max="4099" width="40.5703125" style="32" customWidth="1"/>
    <col min="4100" max="4352" width="9.140625" style="32"/>
    <col min="4353" max="4353" width="0" style="32" hidden="1" customWidth="1"/>
    <col min="4354" max="4354" width="43.5703125" style="32" customWidth="1"/>
    <col min="4355" max="4355" width="40.5703125" style="32" customWidth="1"/>
    <col min="4356" max="4608" width="9.140625" style="32"/>
    <col min="4609" max="4609" width="0" style="32" hidden="1" customWidth="1"/>
    <col min="4610" max="4610" width="43.5703125" style="32" customWidth="1"/>
    <col min="4611" max="4611" width="40.5703125" style="32" customWidth="1"/>
    <col min="4612" max="4864" width="9.140625" style="32"/>
    <col min="4865" max="4865" width="0" style="32" hidden="1" customWidth="1"/>
    <col min="4866" max="4866" width="43.5703125" style="32" customWidth="1"/>
    <col min="4867" max="4867" width="40.5703125" style="32" customWidth="1"/>
    <col min="4868" max="5120" width="9.140625" style="32"/>
    <col min="5121" max="5121" width="0" style="32" hidden="1" customWidth="1"/>
    <col min="5122" max="5122" width="43.5703125" style="32" customWidth="1"/>
    <col min="5123" max="5123" width="40.5703125" style="32" customWidth="1"/>
    <col min="5124" max="5376" width="9.140625" style="32"/>
    <col min="5377" max="5377" width="0" style="32" hidden="1" customWidth="1"/>
    <col min="5378" max="5378" width="43.5703125" style="32" customWidth="1"/>
    <col min="5379" max="5379" width="40.5703125" style="32" customWidth="1"/>
    <col min="5380" max="5632" width="9.140625" style="32"/>
    <col min="5633" max="5633" width="0" style="32" hidden="1" customWidth="1"/>
    <col min="5634" max="5634" width="43.5703125" style="32" customWidth="1"/>
    <col min="5635" max="5635" width="40.5703125" style="32" customWidth="1"/>
    <col min="5636" max="5888" width="9.140625" style="32"/>
    <col min="5889" max="5889" width="0" style="32" hidden="1" customWidth="1"/>
    <col min="5890" max="5890" width="43.5703125" style="32" customWidth="1"/>
    <col min="5891" max="5891" width="40.5703125" style="32" customWidth="1"/>
    <col min="5892" max="6144" width="9.140625" style="32"/>
    <col min="6145" max="6145" width="0" style="32" hidden="1" customWidth="1"/>
    <col min="6146" max="6146" width="43.5703125" style="32" customWidth="1"/>
    <col min="6147" max="6147" width="40.5703125" style="32" customWidth="1"/>
    <col min="6148" max="6400" width="9.140625" style="32"/>
    <col min="6401" max="6401" width="0" style="32" hidden="1" customWidth="1"/>
    <col min="6402" max="6402" width="43.5703125" style="32" customWidth="1"/>
    <col min="6403" max="6403" width="40.5703125" style="32" customWidth="1"/>
    <col min="6404" max="6656" width="9.140625" style="32"/>
    <col min="6657" max="6657" width="0" style="32" hidden="1" customWidth="1"/>
    <col min="6658" max="6658" width="43.5703125" style="32" customWidth="1"/>
    <col min="6659" max="6659" width="40.5703125" style="32" customWidth="1"/>
    <col min="6660" max="6912" width="9.140625" style="32"/>
    <col min="6913" max="6913" width="0" style="32" hidden="1" customWidth="1"/>
    <col min="6914" max="6914" width="43.5703125" style="32" customWidth="1"/>
    <col min="6915" max="6915" width="40.5703125" style="32" customWidth="1"/>
    <col min="6916" max="7168" width="9.140625" style="32"/>
    <col min="7169" max="7169" width="0" style="32" hidden="1" customWidth="1"/>
    <col min="7170" max="7170" width="43.5703125" style="32" customWidth="1"/>
    <col min="7171" max="7171" width="40.5703125" style="32" customWidth="1"/>
    <col min="7172" max="7424" width="9.140625" style="32"/>
    <col min="7425" max="7425" width="0" style="32" hidden="1" customWidth="1"/>
    <col min="7426" max="7426" width="43.5703125" style="32" customWidth="1"/>
    <col min="7427" max="7427" width="40.5703125" style="32" customWidth="1"/>
    <col min="7428" max="7680" width="9.140625" style="32"/>
    <col min="7681" max="7681" width="0" style="32" hidden="1" customWidth="1"/>
    <col min="7682" max="7682" width="43.5703125" style="32" customWidth="1"/>
    <col min="7683" max="7683" width="40.5703125" style="32" customWidth="1"/>
    <col min="7684" max="7936" width="9.140625" style="32"/>
    <col min="7937" max="7937" width="0" style="32" hidden="1" customWidth="1"/>
    <col min="7938" max="7938" width="43.5703125" style="32" customWidth="1"/>
    <col min="7939" max="7939" width="40.5703125" style="32" customWidth="1"/>
    <col min="7940" max="8192" width="9.140625" style="32"/>
    <col min="8193" max="8193" width="0" style="32" hidden="1" customWidth="1"/>
    <col min="8194" max="8194" width="43.5703125" style="32" customWidth="1"/>
    <col min="8195" max="8195" width="40.5703125" style="32" customWidth="1"/>
    <col min="8196" max="8448" width="9.140625" style="32"/>
    <col min="8449" max="8449" width="0" style="32" hidden="1" customWidth="1"/>
    <col min="8450" max="8450" width="43.5703125" style="32" customWidth="1"/>
    <col min="8451" max="8451" width="40.5703125" style="32" customWidth="1"/>
    <col min="8452" max="8704" width="9.140625" style="32"/>
    <col min="8705" max="8705" width="0" style="32" hidden="1" customWidth="1"/>
    <col min="8706" max="8706" width="43.5703125" style="32" customWidth="1"/>
    <col min="8707" max="8707" width="40.5703125" style="32" customWidth="1"/>
    <col min="8708" max="8960" width="9.140625" style="32"/>
    <col min="8961" max="8961" width="0" style="32" hidden="1" customWidth="1"/>
    <col min="8962" max="8962" width="43.5703125" style="32" customWidth="1"/>
    <col min="8963" max="8963" width="40.5703125" style="32" customWidth="1"/>
    <col min="8964" max="9216" width="9.140625" style="32"/>
    <col min="9217" max="9217" width="0" style="32" hidden="1" customWidth="1"/>
    <col min="9218" max="9218" width="43.5703125" style="32" customWidth="1"/>
    <col min="9219" max="9219" width="40.5703125" style="32" customWidth="1"/>
    <col min="9220" max="9472" width="9.140625" style="32"/>
    <col min="9473" max="9473" width="0" style="32" hidden="1" customWidth="1"/>
    <col min="9474" max="9474" width="43.5703125" style="32" customWidth="1"/>
    <col min="9475" max="9475" width="40.5703125" style="32" customWidth="1"/>
    <col min="9476" max="9728" width="9.140625" style="32"/>
    <col min="9729" max="9729" width="0" style="32" hidden="1" customWidth="1"/>
    <col min="9730" max="9730" width="43.5703125" style="32" customWidth="1"/>
    <col min="9731" max="9731" width="40.5703125" style="32" customWidth="1"/>
    <col min="9732" max="9984" width="9.140625" style="32"/>
    <col min="9985" max="9985" width="0" style="32" hidden="1" customWidth="1"/>
    <col min="9986" max="9986" width="43.5703125" style="32" customWidth="1"/>
    <col min="9987" max="9987" width="40.5703125" style="32" customWidth="1"/>
    <col min="9988" max="10240" width="9.140625" style="32"/>
    <col min="10241" max="10241" width="0" style="32" hidden="1" customWidth="1"/>
    <col min="10242" max="10242" width="43.5703125" style="32" customWidth="1"/>
    <col min="10243" max="10243" width="40.5703125" style="32" customWidth="1"/>
    <col min="10244" max="10496" width="9.140625" style="32"/>
    <col min="10497" max="10497" width="0" style="32" hidden="1" customWidth="1"/>
    <col min="10498" max="10498" width="43.5703125" style="32" customWidth="1"/>
    <col min="10499" max="10499" width="40.5703125" style="32" customWidth="1"/>
    <col min="10500" max="10752" width="9.140625" style="32"/>
    <col min="10753" max="10753" width="0" style="32" hidden="1" customWidth="1"/>
    <col min="10754" max="10754" width="43.5703125" style="32" customWidth="1"/>
    <col min="10755" max="10755" width="40.5703125" style="32" customWidth="1"/>
    <col min="10756" max="11008" width="9.140625" style="32"/>
    <col min="11009" max="11009" width="0" style="32" hidden="1" customWidth="1"/>
    <col min="11010" max="11010" width="43.5703125" style="32" customWidth="1"/>
    <col min="11011" max="11011" width="40.5703125" style="32" customWidth="1"/>
    <col min="11012" max="11264" width="9.140625" style="32"/>
    <col min="11265" max="11265" width="0" style="32" hidden="1" customWidth="1"/>
    <col min="11266" max="11266" width="43.5703125" style="32" customWidth="1"/>
    <col min="11267" max="11267" width="40.5703125" style="32" customWidth="1"/>
    <col min="11268" max="11520" width="9.140625" style="32"/>
    <col min="11521" max="11521" width="0" style="32" hidden="1" customWidth="1"/>
    <col min="11522" max="11522" width="43.5703125" style="32" customWidth="1"/>
    <col min="11523" max="11523" width="40.5703125" style="32" customWidth="1"/>
    <col min="11524" max="11776" width="9.140625" style="32"/>
    <col min="11777" max="11777" width="0" style="32" hidden="1" customWidth="1"/>
    <col min="11778" max="11778" width="43.5703125" style="32" customWidth="1"/>
    <col min="11779" max="11779" width="40.5703125" style="32" customWidth="1"/>
    <col min="11780" max="12032" width="9.140625" style="32"/>
    <col min="12033" max="12033" width="0" style="32" hidden="1" customWidth="1"/>
    <col min="12034" max="12034" width="43.5703125" style="32" customWidth="1"/>
    <col min="12035" max="12035" width="40.5703125" style="32" customWidth="1"/>
    <col min="12036" max="12288" width="9.140625" style="32"/>
    <col min="12289" max="12289" width="0" style="32" hidden="1" customWidth="1"/>
    <col min="12290" max="12290" width="43.5703125" style="32" customWidth="1"/>
    <col min="12291" max="12291" width="40.5703125" style="32" customWidth="1"/>
    <col min="12292" max="12544" width="9.140625" style="32"/>
    <col min="12545" max="12545" width="0" style="32" hidden="1" customWidth="1"/>
    <col min="12546" max="12546" width="43.5703125" style="32" customWidth="1"/>
    <col min="12547" max="12547" width="40.5703125" style="32" customWidth="1"/>
    <col min="12548" max="12800" width="9.140625" style="32"/>
    <col min="12801" max="12801" width="0" style="32" hidden="1" customWidth="1"/>
    <col min="12802" max="12802" width="43.5703125" style="32" customWidth="1"/>
    <col min="12803" max="12803" width="40.5703125" style="32" customWidth="1"/>
    <col min="12804" max="13056" width="9.140625" style="32"/>
    <col min="13057" max="13057" width="0" style="32" hidden="1" customWidth="1"/>
    <col min="13058" max="13058" width="43.5703125" style="32" customWidth="1"/>
    <col min="13059" max="13059" width="40.5703125" style="32" customWidth="1"/>
    <col min="13060" max="13312" width="9.140625" style="32"/>
    <col min="13313" max="13313" width="0" style="32" hidden="1" customWidth="1"/>
    <col min="13314" max="13314" width="43.5703125" style="32" customWidth="1"/>
    <col min="13315" max="13315" width="40.5703125" style="32" customWidth="1"/>
    <col min="13316" max="13568" width="9.140625" style="32"/>
    <col min="13569" max="13569" width="0" style="32" hidden="1" customWidth="1"/>
    <col min="13570" max="13570" width="43.5703125" style="32" customWidth="1"/>
    <col min="13571" max="13571" width="40.5703125" style="32" customWidth="1"/>
    <col min="13572" max="13824" width="9.140625" style="32"/>
    <col min="13825" max="13825" width="0" style="32" hidden="1" customWidth="1"/>
    <col min="13826" max="13826" width="43.5703125" style="32" customWidth="1"/>
    <col min="13827" max="13827" width="40.5703125" style="32" customWidth="1"/>
    <col min="13828" max="14080" width="9.140625" style="32"/>
    <col min="14081" max="14081" width="0" style="32" hidden="1" customWidth="1"/>
    <col min="14082" max="14082" width="43.5703125" style="32" customWidth="1"/>
    <col min="14083" max="14083" width="40.5703125" style="32" customWidth="1"/>
    <col min="14084" max="14336" width="9.140625" style="32"/>
    <col min="14337" max="14337" width="0" style="32" hidden="1" customWidth="1"/>
    <col min="14338" max="14338" width="43.5703125" style="32" customWidth="1"/>
    <col min="14339" max="14339" width="40.5703125" style="32" customWidth="1"/>
    <col min="14340" max="14592" width="9.140625" style="32"/>
    <col min="14593" max="14593" width="0" style="32" hidden="1" customWidth="1"/>
    <col min="14594" max="14594" width="43.5703125" style="32" customWidth="1"/>
    <col min="14595" max="14595" width="40.5703125" style="32" customWidth="1"/>
    <col min="14596" max="14848" width="9.140625" style="32"/>
    <col min="14849" max="14849" width="0" style="32" hidden="1" customWidth="1"/>
    <col min="14850" max="14850" width="43.5703125" style="32" customWidth="1"/>
    <col min="14851" max="14851" width="40.5703125" style="32" customWidth="1"/>
    <col min="14852" max="15104" width="9.140625" style="32"/>
    <col min="15105" max="15105" width="0" style="32" hidden="1" customWidth="1"/>
    <col min="15106" max="15106" width="43.5703125" style="32" customWidth="1"/>
    <col min="15107" max="15107" width="40.5703125" style="32" customWidth="1"/>
    <col min="15108" max="15360" width="9.140625" style="32"/>
    <col min="15361" max="15361" width="0" style="32" hidden="1" customWidth="1"/>
    <col min="15362" max="15362" width="43.5703125" style="32" customWidth="1"/>
    <col min="15363" max="15363" width="40.5703125" style="32" customWidth="1"/>
    <col min="15364" max="15616" width="9.140625" style="32"/>
    <col min="15617" max="15617" width="0" style="32" hidden="1" customWidth="1"/>
    <col min="15618" max="15618" width="43.5703125" style="32" customWidth="1"/>
    <col min="15619" max="15619" width="40.5703125" style="32" customWidth="1"/>
    <col min="15620" max="15872" width="9.140625" style="32"/>
    <col min="15873" max="15873" width="0" style="32" hidden="1" customWidth="1"/>
    <col min="15874" max="15874" width="43.5703125" style="32" customWidth="1"/>
    <col min="15875" max="15875" width="40.5703125" style="32" customWidth="1"/>
    <col min="15876" max="16128" width="9.140625" style="32"/>
    <col min="16129" max="16129" width="0" style="32" hidden="1" customWidth="1"/>
    <col min="16130" max="16130" width="43.5703125" style="32" customWidth="1"/>
    <col min="16131" max="16131" width="40.5703125" style="32" customWidth="1"/>
    <col min="16132" max="16384" width="9.140625" style="32"/>
  </cols>
  <sheetData>
    <row r="1" spans="2:7" x14ac:dyDescent="0.25">
      <c r="E1" s="33"/>
    </row>
    <row r="2" spans="2:7" ht="15" customHeight="1" x14ac:dyDescent="0.25">
      <c r="C2" s="34" t="s">
        <v>144</v>
      </c>
    </row>
    <row r="3" spans="2:7" x14ac:dyDescent="0.25">
      <c r="C3" s="34" t="s">
        <v>145</v>
      </c>
    </row>
    <row r="4" spans="2:7" x14ac:dyDescent="0.25">
      <c r="C4" s="34" t="s">
        <v>146</v>
      </c>
    </row>
    <row r="5" spans="2:7" x14ac:dyDescent="0.25">
      <c r="C5" s="34" t="s">
        <v>147</v>
      </c>
    </row>
    <row r="6" spans="2:7" x14ac:dyDescent="0.25">
      <c r="C6" s="35" t="s">
        <v>148</v>
      </c>
    </row>
    <row r="9" spans="2:7" x14ac:dyDescent="0.25">
      <c r="B9" s="36" t="s">
        <v>149</v>
      </c>
      <c r="C9" s="36"/>
    </row>
    <row r="10" spans="2:7" x14ac:dyDescent="0.25">
      <c r="B10" s="37" t="s">
        <v>150</v>
      </c>
      <c r="C10" s="37"/>
    </row>
    <row r="11" spans="2:7" ht="32.25" customHeight="1" x14ac:dyDescent="0.25">
      <c r="B11" s="38" t="s">
        <v>151</v>
      </c>
      <c r="C11" s="38"/>
      <c r="G11" s="39"/>
    </row>
    <row r="12" spans="2:7" x14ac:dyDescent="0.25">
      <c r="B12" s="36"/>
      <c r="C12" s="36"/>
      <c r="G12" s="39"/>
    </row>
    <row r="13" spans="2:7" x14ac:dyDescent="0.25">
      <c r="B13" s="36" t="s">
        <v>152</v>
      </c>
      <c r="C13" s="36"/>
      <c r="G13" s="39"/>
    </row>
    <row r="14" spans="2:7" x14ac:dyDescent="0.25">
      <c r="B14" s="40" t="s">
        <v>153</v>
      </c>
      <c r="C14" s="40"/>
    </row>
    <row r="15" spans="2:7" x14ac:dyDescent="0.25">
      <c r="B15" s="36" t="s">
        <v>154</v>
      </c>
      <c r="C15" s="36"/>
    </row>
    <row r="16" spans="2:7" x14ac:dyDescent="0.25">
      <c r="B16" s="36"/>
      <c r="C16" s="36"/>
    </row>
    <row r="17" spans="2:3" x14ac:dyDescent="0.25">
      <c r="B17" s="40" t="s">
        <v>155</v>
      </c>
      <c r="C17" s="40"/>
    </row>
    <row r="18" spans="2:3" x14ac:dyDescent="0.25">
      <c r="B18" s="36" t="s">
        <v>156</v>
      </c>
      <c r="C18" s="36"/>
    </row>
  </sheetData>
  <mergeCells count="10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view="pageBreakPreview" topLeftCell="B1" zoomScaleNormal="100" zoomScaleSheetLayoutView="100" workbookViewId="0">
      <selection activeCell="C20" sqref="C20"/>
    </sheetView>
  </sheetViews>
  <sheetFormatPr defaultRowHeight="15" x14ac:dyDescent="0.25"/>
  <cols>
    <col min="1" max="1" width="3.5703125" style="32" customWidth="1"/>
    <col min="2" max="2" width="27.7109375" style="32" customWidth="1"/>
    <col min="3" max="3" width="54.85546875" style="32" customWidth="1"/>
    <col min="4" max="256" width="9.140625" style="32"/>
    <col min="257" max="257" width="0" style="32" hidden="1" customWidth="1"/>
    <col min="258" max="258" width="27.7109375" style="32" customWidth="1"/>
    <col min="259" max="259" width="54.85546875" style="32" customWidth="1"/>
    <col min="260" max="512" width="9.140625" style="32"/>
    <col min="513" max="513" width="0" style="32" hidden="1" customWidth="1"/>
    <col min="514" max="514" width="27.7109375" style="32" customWidth="1"/>
    <col min="515" max="515" width="54.85546875" style="32" customWidth="1"/>
    <col min="516" max="768" width="9.140625" style="32"/>
    <col min="769" max="769" width="0" style="32" hidden="1" customWidth="1"/>
    <col min="770" max="770" width="27.7109375" style="32" customWidth="1"/>
    <col min="771" max="771" width="54.85546875" style="32" customWidth="1"/>
    <col min="772" max="1024" width="9.140625" style="32"/>
    <col min="1025" max="1025" width="0" style="32" hidden="1" customWidth="1"/>
    <col min="1026" max="1026" width="27.7109375" style="32" customWidth="1"/>
    <col min="1027" max="1027" width="54.85546875" style="32" customWidth="1"/>
    <col min="1028" max="1280" width="9.140625" style="32"/>
    <col min="1281" max="1281" width="0" style="32" hidden="1" customWidth="1"/>
    <col min="1282" max="1282" width="27.7109375" style="32" customWidth="1"/>
    <col min="1283" max="1283" width="54.85546875" style="32" customWidth="1"/>
    <col min="1284" max="1536" width="9.140625" style="32"/>
    <col min="1537" max="1537" width="0" style="32" hidden="1" customWidth="1"/>
    <col min="1538" max="1538" width="27.7109375" style="32" customWidth="1"/>
    <col min="1539" max="1539" width="54.85546875" style="32" customWidth="1"/>
    <col min="1540" max="1792" width="9.140625" style="32"/>
    <col min="1793" max="1793" width="0" style="32" hidden="1" customWidth="1"/>
    <col min="1794" max="1794" width="27.7109375" style="32" customWidth="1"/>
    <col min="1795" max="1795" width="54.85546875" style="32" customWidth="1"/>
    <col min="1796" max="2048" width="9.140625" style="32"/>
    <col min="2049" max="2049" width="0" style="32" hidden="1" customWidth="1"/>
    <col min="2050" max="2050" width="27.7109375" style="32" customWidth="1"/>
    <col min="2051" max="2051" width="54.85546875" style="32" customWidth="1"/>
    <col min="2052" max="2304" width="9.140625" style="32"/>
    <col min="2305" max="2305" width="0" style="32" hidden="1" customWidth="1"/>
    <col min="2306" max="2306" width="27.7109375" style="32" customWidth="1"/>
    <col min="2307" max="2307" width="54.85546875" style="32" customWidth="1"/>
    <col min="2308" max="2560" width="9.140625" style="32"/>
    <col min="2561" max="2561" width="0" style="32" hidden="1" customWidth="1"/>
    <col min="2562" max="2562" width="27.7109375" style="32" customWidth="1"/>
    <col min="2563" max="2563" width="54.85546875" style="32" customWidth="1"/>
    <col min="2564" max="2816" width="9.140625" style="32"/>
    <col min="2817" max="2817" width="0" style="32" hidden="1" customWidth="1"/>
    <col min="2818" max="2818" width="27.7109375" style="32" customWidth="1"/>
    <col min="2819" max="2819" width="54.85546875" style="32" customWidth="1"/>
    <col min="2820" max="3072" width="9.140625" style="32"/>
    <col min="3073" max="3073" width="0" style="32" hidden="1" customWidth="1"/>
    <col min="3074" max="3074" width="27.7109375" style="32" customWidth="1"/>
    <col min="3075" max="3075" width="54.85546875" style="32" customWidth="1"/>
    <col min="3076" max="3328" width="9.140625" style="32"/>
    <col min="3329" max="3329" width="0" style="32" hidden="1" customWidth="1"/>
    <col min="3330" max="3330" width="27.7109375" style="32" customWidth="1"/>
    <col min="3331" max="3331" width="54.85546875" style="32" customWidth="1"/>
    <col min="3332" max="3584" width="9.140625" style="32"/>
    <col min="3585" max="3585" width="0" style="32" hidden="1" customWidth="1"/>
    <col min="3586" max="3586" width="27.7109375" style="32" customWidth="1"/>
    <col min="3587" max="3587" width="54.85546875" style="32" customWidth="1"/>
    <col min="3588" max="3840" width="9.140625" style="32"/>
    <col min="3841" max="3841" width="0" style="32" hidden="1" customWidth="1"/>
    <col min="3842" max="3842" width="27.7109375" style="32" customWidth="1"/>
    <col min="3843" max="3843" width="54.85546875" style="32" customWidth="1"/>
    <col min="3844" max="4096" width="9.140625" style="32"/>
    <col min="4097" max="4097" width="0" style="32" hidden="1" customWidth="1"/>
    <col min="4098" max="4098" width="27.7109375" style="32" customWidth="1"/>
    <col min="4099" max="4099" width="54.85546875" style="32" customWidth="1"/>
    <col min="4100" max="4352" width="9.140625" style="32"/>
    <col min="4353" max="4353" width="0" style="32" hidden="1" customWidth="1"/>
    <col min="4354" max="4354" width="27.7109375" style="32" customWidth="1"/>
    <col min="4355" max="4355" width="54.85546875" style="32" customWidth="1"/>
    <col min="4356" max="4608" width="9.140625" style="32"/>
    <col min="4609" max="4609" width="0" style="32" hidden="1" customWidth="1"/>
    <col min="4610" max="4610" width="27.7109375" style="32" customWidth="1"/>
    <col min="4611" max="4611" width="54.85546875" style="32" customWidth="1"/>
    <col min="4612" max="4864" width="9.140625" style="32"/>
    <col min="4865" max="4865" width="0" style="32" hidden="1" customWidth="1"/>
    <col min="4866" max="4866" width="27.7109375" style="32" customWidth="1"/>
    <col min="4867" max="4867" width="54.85546875" style="32" customWidth="1"/>
    <col min="4868" max="5120" width="9.140625" style="32"/>
    <col min="5121" max="5121" width="0" style="32" hidden="1" customWidth="1"/>
    <col min="5122" max="5122" width="27.7109375" style="32" customWidth="1"/>
    <col min="5123" max="5123" width="54.85546875" style="32" customWidth="1"/>
    <col min="5124" max="5376" width="9.140625" style="32"/>
    <col min="5377" max="5377" width="0" style="32" hidden="1" customWidth="1"/>
    <col min="5378" max="5378" width="27.7109375" style="32" customWidth="1"/>
    <col min="5379" max="5379" width="54.85546875" style="32" customWidth="1"/>
    <col min="5380" max="5632" width="9.140625" style="32"/>
    <col min="5633" max="5633" width="0" style="32" hidden="1" customWidth="1"/>
    <col min="5634" max="5634" width="27.7109375" style="32" customWidth="1"/>
    <col min="5635" max="5635" width="54.85546875" style="32" customWidth="1"/>
    <col min="5636" max="5888" width="9.140625" style="32"/>
    <col min="5889" max="5889" width="0" style="32" hidden="1" customWidth="1"/>
    <col min="5890" max="5890" width="27.7109375" style="32" customWidth="1"/>
    <col min="5891" max="5891" width="54.85546875" style="32" customWidth="1"/>
    <col min="5892" max="6144" width="9.140625" style="32"/>
    <col min="6145" max="6145" width="0" style="32" hidden="1" customWidth="1"/>
    <col min="6146" max="6146" width="27.7109375" style="32" customWidth="1"/>
    <col min="6147" max="6147" width="54.85546875" style="32" customWidth="1"/>
    <col min="6148" max="6400" width="9.140625" style="32"/>
    <col min="6401" max="6401" width="0" style="32" hidden="1" customWidth="1"/>
    <col min="6402" max="6402" width="27.7109375" style="32" customWidth="1"/>
    <col min="6403" max="6403" width="54.85546875" style="32" customWidth="1"/>
    <col min="6404" max="6656" width="9.140625" style="32"/>
    <col min="6657" max="6657" width="0" style="32" hidden="1" customWidth="1"/>
    <col min="6658" max="6658" width="27.7109375" style="32" customWidth="1"/>
    <col min="6659" max="6659" width="54.85546875" style="32" customWidth="1"/>
    <col min="6660" max="6912" width="9.140625" style="32"/>
    <col min="6913" max="6913" width="0" style="32" hidden="1" customWidth="1"/>
    <col min="6914" max="6914" width="27.7109375" style="32" customWidth="1"/>
    <col min="6915" max="6915" width="54.85546875" style="32" customWidth="1"/>
    <col min="6916" max="7168" width="9.140625" style="32"/>
    <col min="7169" max="7169" width="0" style="32" hidden="1" customWidth="1"/>
    <col min="7170" max="7170" width="27.7109375" style="32" customWidth="1"/>
    <col min="7171" max="7171" width="54.85546875" style="32" customWidth="1"/>
    <col min="7172" max="7424" width="9.140625" style="32"/>
    <col min="7425" max="7425" width="0" style="32" hidden="1" customWidth="1"/>
    <col min="7426" max="7426" width="27.7109375" style="32" customWidth="1"/>
    <col min="7427" max="7427" width="54.85546875" style="32" customWidth="1"/>
    <col min="7428" max="7680" width="9.140625" style="32"/>
    <col min="7681" max="7681" width="0" style="32" hidden="1" customWidth="1"/>
    <col min="7682" max="7682" width="27.7109375" style="32" customWidth="1"/>
    <col min="7683" max="7683" width="54.85546875" style="32" customWidth="1"/>
    <col min="7684" max="7936" width="9.140625" style="32"/>
    <col min="7937" max="7937" width="0" style="32" hidden="1" customWidth="1"/>
    <col min="7938" max="7938" width="27.7109375" style="32" customWidth="1"/>
    <col min="7939" max="7939" width="54.85546875" style="32" customWidth="1"/>
    <col min="7940" max="8192" width="9.140625" style="32"/>
    <col min="8193" max="8193" width="0" style="32" hidden="1" customWidth="1"/>
    <col min="8194" max="8194" width="27.7109375" style="32" customWidth="1"/>
    <col min="8195" max="8195" width="54.85546875" style="32" customWidth="1"/>
    <col min="8196" max="8448" width="9.140625" style="32"/>
    <col min="8449" max="8449" width="0" style="32" hidden="1" customWidth="1"/>
    <col min="8450" max="8450" width="27.7109375" style="32" customWidth="1"/>
    <col min="8451" max="8451" width="54.85546875" style="32" customWidth="1"/>
    <col min="8452" max="8704" width="9.140625" style="32"/>
    <col min="8705" max="8705" width="0" style="32" hidden="1" customWidth="1"/>
    <col min="8706" max="8706" width="27.7109375" style="32" customWidth="1"/>
    <col min="8707" max="8707" width="54.85546875" style="32" customWidth="1"/>
    <col min="8708" max="8960" width="9.140625" style="32"/>
    <col min="8961" max="8961" width="0" style="32" hidden="1" customWidth="1"/>
    <col min="8962" max="8962" width="27.7109375" style="32" customWidth="1"/>
    <col min="8963" max="8963" width="54.85546875" style="32" customWidth="1"/>
    <col min="8964" max="9216" width="9.140625" style="32"/>
    <col min="9217" max="9217" width="0" style="32" hidden="1" customWidth="1"/>
    <col min="9218" max="9218" width="27.7109375" style="32" customWidth="1"/>
    <col min="9219" max="9219" width="54.85546875" style="32" customWidth="1"/>
    <col min="9220" max="9472" width="9.140625" style="32"/>
    <col min="9473" max="9473" width="0" style="32" hidden="1" customWidth="1"/>
    <col min="9474" max="9474" width="27.7109375" style="32" customWidth="1"/>
    <col min="9475" max="9475" width="54.85546875" style="32" customWidth="1"/>
    <col min="9476" max="9728" width="9.140625" style="32"/>
    <col min="9729" max="9729" width="0" style="32" hidden="1" customWidth="1"/>
    <col min="9730" max="9730" width="27.7109375" style="32" customWidth="1"/>
    <col min="9731" max="9731" width="54.85546875" style="32" customWidth="1"/>
    <col min="9732" max="9984" width="9.140625" style="32"/>
    <col min="9985" max="9985" width="0" style="32" hidden="1" customWidth="1"/>
    <col min="9986" max="9986" width="27.7109375" style="32" customWidth="1"/>
    <col min="9987" max="9987" width="54.85546875" style="32" customWidth="1"/>
    <col min="9988" max="10240" width="9.140625" style="32"/>
    <col min="10241" max="10241" width="0" style="32" hidden="1" customWidth="1"/>
    <col min="10242" max="10242" width="27.7109375" style="32" customWidth="1"/>
    <col min="10243" max="10243" width="54.85546875" style="32" customWidth="1"/>
    <col min="10244" max="10496" width="9.140625" style="32"/>
    <col min="10497" max="10497" width="0" style="32" hidden="1" customWidth="1"/>
    <col min="10498" max="10498" width="27.7109375" style="32" customWidth="1"/>
    <col min="10499" max="10499" width="54.85546875" style="32" customWidth="1"/>
    <col min="10500" max="10752" width="9.140625" style="32"/>
    <col min="10753" max="10753" width="0" style="32" hidden="1" customWidth="1"/>
    <col min="10754" max="10754" width="27.7109375" style="32" customWidth="1"/>
    <col min="10755" max="10755" width="54.85546875" style="32" customWidth="1"/>
    <col min="10756" max="11008" width="9.140625" style="32"/>
    <col min="11009" max="11009" width="0" style="32" hidden="1" customWidth="1"/>
    <col min="11010" max="11010" width="27.7109375" style="32" customWidth="1"/>
    <col min="11011" max="11011" width="54.85546875" style="32" customWidth="1"/>
    <col min="11012" max="11264" width="9.140625" style="32"/>
    <col min="11265" max="11265" width="0" style="32" hidden="1" customWidth="1"/>
    <col min="11266" max="11266" width="27.7109375" style="32" customWidth="1"/>
    <col min="11267" max="11267" width="54.85546875" style="32" customWidth="1"/>
    <col min="11268" max="11520" width="9.140625" style="32"/>
    <col min="11521" max="11521" width="0" style="32" hidden="1" customWidth="1"/>
    <col min="11522" max="11522" width="27.7109375" style="32" customWidth="1"/>
    <col min="11523" max="11523" width="54.85546875" style="32" customWidth="1"/>
    <col min="11524" max="11776" width="9.140625" style="32"/>
    <col min="11777" max="11777" width="0" style="32" hidden="1" customWidth="1"/>
    <col min="11778" max="11778" width="27.7109375" style="32" customWidth="1"/>
    <col min="11779" max="11779" width="54.85546875" style="32" customWidth="1"/>
    <col min="11780" max="12032" width="9.140625" style="32"/>
    <col min="12033" max="12033" width="0" style="32" hidden="1" customWidth="1"/>
    <col min="12034" max="12034" width="27.7109375" style="32" customWidth="1"/>
    <col min="12035" max="12035" width="54.85546875" style="32" customWidth="1"/>
    <col min="12036" max="12288" width="9.140625" style="32"/>
    <col min="12289" max="12289" width="0" style="32" hidden="1" customWidth="1"/>
    <col min="12290" max="12290" width="27.7109375" style="32" customWidth="1"/>
    <col min="12291" max="12291" width="54.85546875" style="32" customWidth="1"/>
    <col min="12292" max="12544" width="9.140625" style="32"/>
    <col min="12545" max="12545" width="0" style="32" hidden="1" customWidth="1"/>
    <col min="12546" max="12546" width="27.7109375" style="32" customWidth="1"/>
    <col min="12547" max="12547" width="54.85546875" style="32" customWidth="1"/>
    <col min="12548" max="12800" width="9.140625" style="32"/>
    <col min="12801" max="12801" width="0" style="32" hidden="1" customWidth="1"/>
    <col min="12802" max="12802" width="27.7109375" style="32" customWidth="1"/>
    <col min="12803" max="12803" width="54.85546875" style="32" customWidth="1"/>
    <col min="12804" max="13056" width="9.140625" style="32"/>
    <col min="13057" max="13057" width="0" style="32" hidden="1" customWidth="1"/>
    <col min="13058" max="13058" width="27.7109375" style="32" customWidth="1"/>
    <col min="13059" max="13059" width="54.85546875" style="32" customWidth="1"/>
    <col min="13060" max="13312" width="9.140625" style="32"/>
    <col min="13313" max="13313" width="0" style="32" hidden="1" customWidth="1"/>
    <col min="13314" max="13314" width="27.7109375" style="32" customWidth="1"/>
    <col min="13315" max="13315" width="54.85546875" style="32" customWidth="1"/>
    <col min="13316" max="13568" width="9.140625" style="32"/>
    <col min="13569" max="13569" width="0" style="32" hidden="1" customWidth="1"/>
    <col min="13570" max="13570" width="27.7109375" style="32" customWidth="1"/>
    <col min="13571" max="13571" width="54.85546875" style="32" customWidth="1"/>
    <col min="13572" max="13824" width="9.140625" style="32"/>
    <col min="13825" max="13825" width="0" style="32" hidden="1" customWidth="1"/>
    <col min="13826" max="13826" width="27.7109375" style="32" customWidth="1"/>
    <col min="13827" max="13827" width="54.85546875" style="32" customWidth="1"/>
    <col min="13828" max="14080" width="9.140625" style="32"/>
    <col min="14081" max="14081" width="0" style="32" hidden="1" customWidth="1"/>
    <col min="14082" max="14082" width="27.7109375" style="32" customWidth="1"/>
    <col min="14083" max="14083" width="54.85546875" style="32" customWidth="1"/>
    <col min="14084" max="14336" width="9.140625" style="32"/>
    <col min="14337" max="14337" width="0" style="32" hidden="1" customWidth="1"/>
    <col min="14338" max="14338" width="27.7109375" style="32" customWidth="1"/>
    <col min="14339" max="14339" width="54.85546875" style="32" customWidth="1"/>
    <col min="14340" max="14592" width="9.140625" style="32"/>
    <col min="14593" max="14593" width="0" style="32" hidden="1" customWidth="1"/>
    <col min="14594" max="14594" width="27.7109375" style="32" customWidth="1"/>
    <col min="14595" max="14595" width="54.85546875" style="32" customWidth="1"/>
    <col min="14596" max="14848" width="9.140625" style="32"/>
    <col min="14849" max="14849" width="0" style="32" hidden="1" customWidth="1"/>
    <col min="14850" max="14850" width="27.7109375" style="32" customWidth="1"/>
    <col min="14851" max="14851" width="54.85546875" style="32" customWidth="1"/>
    <col min="14852" max="15104" width="9.140625" style="32"/>
    <col min="15105" max="15105" width="0" style="32" hidden="1" customWidth="1"/>
    <col min="15106" max="15106" width="27.7109375" style="32" customWidth="1"/>
    <col min="15107" max="15107" width="54.85546875" style="32" customWidth="1"/>
    <col min="15108" max="15360" width="9.140625" style="32"/>
    <col min="15361" max="15361" width="0" style="32" hidden="1" customWidth="1"/>
    <col min="15362" max="15362" width="27.7109375" style="32" customWidth="1"/>
    <col min="15363" max="15363" width="54.85546875" style="32" customWidth="1"/>
    <col min="15364" max="15616" width="9.140625" style="32"/>
    <col min="15617" max="15617" width="0" style="32" hidden="1" customWidth="1"/>
    <col min="15618" max="15618" width="27.7109375" style="32" customWidth="1"/>
    <col min="15619" max="15619" width="54.85546875" style="32" customWidth="1"/>
    <col min="15620" max="15872" width="9.140625" style="32"/>
    <col min="15873" max="15873" width="0" style="32" hidden="1" customWidth="1"/>
    <col min="15874" max="15874" width="27.7109375" style="32" customWidth="1"/>
    <col min="15875" max="15875" width="54.85546875" style="32" customWidth="1"/>
    <col min="15876" max="16128" width="9.140625" style="32"/>
    <col min="16129" max="16129" width="0" style="32" hidden="1" customWidth="1"/>
    <col min="16130" max="16130" width="27.7109375" style="32" customWidth="1"/>
    <col min="16131" max="16131" width="54.85546875" style="32" customWidth="1"/>
    <col min="16132" max="16384" width="9.140625" style="32"/>
  </cols>
  <sheetData>
    <row r="2" spans="2:3" x14ac:dyDescent="0.25">
      <c r="C2" s="35" t="s">
        <v>157</v>
      </c>
    </row>
    <row r="3" spans="2:3" x14ac:dyDescent="0.25">
      <c r="C3" s="35" t="s">
        <v>158</v>
      </c>
    </row>
    <row r="4" spans="2:3" x14ac:dyDescent="0.25">
      <c r="C4" s="35" t="s">
        <v>159</v>
      </c>
    </row>
    <row r="5" spans="2:3" x14ac:dyDescent="0.25">
      <c r="C5" s="35"/>
    </row>
    <row r="8" spans="2:3" x14ac:dyDescent="0.25">
      <c r="B8" s="36" t="s">
        <v>160</v>
      </c>
      <c r="C8" s="36"/>
    </row>
    <row r="11" spans="2:3" ht="30" x14ac:dyDescent="0.25">
      <c r="B11" s="41" t="s">
        <v>161</v>
      </c>
      <c r="C11" s="42" t="s">
        <v>153</v>
      </c>
    </row>
    <row r="12" spans="2:3" x14ac:dyDescent="0.25">
      <c r="B12" s="41" t="s">
        <v>162</v>
      </c>
      <c r="C12" s="42" t="s">
        <v>163</v>
      </c>
    </row>
    <row r="13" spans="2:3" x14ac:dyDescent="0.25">
      <c r="B13" s="41" t="s">
        <v>164</v>
      </c>
      <c r="C13" s="42" t="s">
        <v>165</v>
      </c>
    </row>
    <row r="14" spans="2:3" x14ac:dyDescent="0.25">
      <c r="B14" s="41" t="s">
        <v>166</v>
      </c>
      <c r="C14" s="42" t="s">
        <v>165</v>
      </c>
    </row>
    <row r="15" spans="2:3" x14ac:dyDescent="0.25">
      <c r="B15" s="41" t="s">
        <v>167</v>
      </c>
      <c r="C15" s="43">
        <v>7705035012</v>
      </c>
    </row>
    <row r="16" spans="2:3" x14ac:dyDescent="0.25">
      <c r="B16" s="41" t="s">
        <v>168</v>
      </c>
      <c r="C16" s="43">
        <v>772901001</v>
      </c>
    </row>
    <row r="17" spans="2:3" ht="30" x14ac:dyDescent="0.25">
      <c r="B17" s="41" t="s">
        <v>169</v>
      </c>
      <c r="C17" s="42" t="s">
        <v>170</v>
      </c>
    </row>
    <row r="18" spans="2:3" ht="16.5" customHeight="1" x14ac:dyDescent="0.25">
      <c r="B18" s="41" t="s">
        <v>171</v>
      </c>
      <c r="C18" s="44" t="s">
        <v>172</v>
      </c>
    </row>
    <row r="19" spans="2:3" x14ac:dyDescent="0.25">
      <c r="B19" s="41" t="s">
        <v>173</v>
      </c>
      <c r="C19" s="45" t="s">
        <v>174</v>
      </c>
    </row>
    <row r="20" spans="2:3" x14ac:dyDescent="0.25">
      <c r="B20" s="41" t="s">
        <v>175</v>
      </c>
      <c r="C20" s="45" t="s">
        <v>176</v>
      </c>
    </row>
  </sheetData>
  <mergeCells count="1">
    <mergeCell ref="B8:C8"/>
  </mergeCells>
  <hyperlinks>
    <hyperlink ref="C1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90" zoomScaleNormal="100" zoomScaleSheetLayoutView="90" workbookViewId="0">
      <selection activeCell="C13" sqref="C13"/>
    </sheetView>
  </sheetViews>
  <sheetFormatPr defaultRowHeight="15" x14ac:dyDescent="0.25"/>
  <cols>
    <col min="1" max="1" width="5.85546875" style="1" customWidth="1"/>
    <col min="2" max="2" width="35.85546875" style="1" customWidth="1"/>
    <col min="3" max="3" width="16.42578125" style="1" customWidth="1"/>
    <col min="4" max="4" width="24.42578125" style="1" customWidth="1"/>
    <col min="5" max="6" width="23.140625" style="1" customWidth="1"/>
    <col min="7" max="7" width="52.140625" style="1" hidden="1" customWidth="1"/>
    <col min="8" max="16384" width="9.140625" style="1"/>
  </cols>
  <sheetData>
    <row r="1" spans="1:7" ht="42" customHeight="1" x14ac:dyDescent="0.25">
      <c r="A1" s="25" t="s">
        <v>142</v>
      </c>
      <c r="B1" s="25"/>
      <c r="C1" s="25"/>
      <c r="D1" s="25"/>
      <c r="E1" s="25"/>
      <c r="F1" s="25"/>
    </row>
    <row r="2" spans="1:7" ht="47.25" customHeight="1" x14ac:dyDescent="0.25">
      <c r="A2" s="26" t="s">
        <v>83</v>
      </c>
      <c r="B2" s="28" t="s">
        <v>78</v>
      </c>
      <c r="C2" s="26" t="s">
        <v>79</v>
      </c>
      <c r="D2" s="14" t="s">
        <v>80</v>
      </c>
      <c r="E2" s="14" t="s">
        <v>81</v>
      </c>
      <c r="F2" s="14" t="s">
        <v>82</v>
      </c>
      <c r="G2" s="2" t="s">
        <v>111</v>
      </c>
    </row>
    <row r="3" spans="1:7" ht="19.5" customHeight="1" x14ac:dyDescent="0.25">
      <c r="A3" s="27"/>
      <c r="B3" s="29"/>
      <c r="C3" s="27"/>
      <c r="D3" s="14" t="s">
        <v>128</v>
      </c>
      <c r="E3" s="14" t="s">
        <v>129</v>
      </c>
      <c r="F3" s="14" t="s">
        <v>130</v>
      </c>
      <c r="G3" s="3"/>
    </row>
    <row r="4" spans="1:7" x14ac:dyDescent="0.25">
      <c r="A4" s="9" t="s">
        <v>0</v>
      </c>
      <c r="B4" s="13" t="s">
        <v>1</v>
      </c>
      <c r="C4" s="12" t="s">
        <v>2</v>
      </c>
      <c r="D4" s="7">
        <v>192</v>
      </c>
      <c r="E4" s="7">
        <v>192</v>
      </c>
      <c r="F4" s="7">
        <v>152</v>
      </c>
      <c r="G4" s="3"/>
    </row>
    <row r="5" spans="1:7" ht="90" x14ac:dyDescent="0.25">
      <c r="A5" s="9" t="s">
        <v>3</v>
      </c>
      <c r="B5" s="13" t="s">
        <v>4</v>
      </c>
      <c r="C5" s="12" t="s">
        <v>2</v>
      </c>
      <c r="D5" s="7">
        <v>154.678325</v>
      </c>
      <c r="E5" s="7">
        <v>155.23583333333301</v>
      </c>
      <c r="F5" s="7">
        <v>131.15300000000002</v>
      </c>
      <c r="G5" s="5"/>
    </row>
    <row r="6" spans="1:7" x14ac:dyDescent="0.25">
      <c r="A6" s="9" t="s">
        <v>5</v>
      </c>
      <c r="B6" s="13" t="s">
        <v>6</v>
      </c>
      <c r="C6" s="12" t="s">
        <v>7</v>
      </c>
      <c r="D6" s="7">
        <v>230.33600000000001</v>
      </c>
      <c r="E6" s="7">
        <v>286.21383000000003</v>
      </c>
      <c r="F6" s="7">
        <v>228.99999999999997</v>
      </c>
      <c r="G6" s="3"/>
    </row>
    <row r="7" spans="1:7" ht="30" x14ac:dyDescent="0.25">
      <c r="A7" s="9" t="s">
        <v>8</v>
      </c>
      <c r="B7" s="13" t="s">
        <v>9</v>
      </c>
      <c r="C7" s="12" t="s">
        <v>7</v>
      </c>
      <c r="D7" s="7">
        <v>166.45836500000004</v>
      </c>
      <c r="E7" s="7">
        <v>225.03881993000002</v>
      </c>
      <c r="F7" s="7">
        <v>177.37036283399624</v>
      </c>
      <c r="G7" s="3"/>
    </row>
    <row r="8" spans="1:7" ht="30" x14ac:dyDescent="0.25">
      <c r="A8" s="9" t="s">
        <v>10</v>
      </c>
      <c r="B8" s="13" t="s">
        <v>11</v>
      </c>
      <c r="C8" s="12" t="s">
        <v>12</v>
      </c>
      <c r="D8" s="7">
        <v>534.25599999999997</v>
      </c>
      <c r="E8" s="7">
        <v>560.06400002999999</v>
      </c>
      <c r="F8" s="7">
        <v>540.99035000000003</v>
      </c>
      <c r="G8" s="3"/>
    </row>
    <row r="9" spans="1:7" x14ac:dyDescent="0.25">
      <c r="A9" s="9" t="s">
        <v>13</v>
      </c>
      <c r="B9" s="13" t="s">
        <v>14</v>
      </c>
      <c r="C9" s="12" t="s">
        <v>12</v>
      </c>
      <c r="D9" s="7">
        <v>528.92093999999997</v>
      </c>
      <c r="E9" s="7">
        <v>554.75400003000004</v>
      </c>
      <c r="F9" s="7">
        <v>535.50629000000004</v>
      </c>
      <c r="G9" s="3"/>
    </row>
    <row r="10" spans="1:7" ht="60" x14ac:dyDescent="0.25">
      <c r="A10" s="9" t="s">
        <v>15</v>
      </c>
      <c r="B10" s="13" t="s">
        <v>16</v>
      </c>
      <c r="C10" s="12" t="s">
        <v>17</v>
      </c>
      <c r="D10" s="7">
        <f>D11+D12+D13</f>
        <v>1298.0169487632652</v>
      </c>
      <c r="E10" s="7">
        <f t="shared" ref="E10:F10" si="0">E11+E12+E13</f>
        <v>1535.8512515553125</v>
      </c>
      <c r="F10" s="7">
        <f t="shared" si="0"/>
        <v>1570.6794600034691</v>
      </c>
      <c r="G10" s="4" t="s">
        <v>117</v>
      </c>
    </row>
    <row r="11" spans="1:7" x14ac:dyDescent="0.25">
      <c r="A11" s="9" t="s">
        <v>18</v>
      </c>
      <c r="B11" s="13" t="s">
        <v>19</v>
      </c>
      <c r="C11" s="12" t="s">
        <v>17</v>
      </c>
      <c r="D11" s="7">
        <v>185.43773192793998</v>
      </c>
      <c r="E11" s="7">
        <v>303.27170199353338</v>
      </c>
      <c r="F11" s="7">
        <v>242.52102574109946</v>
      </c>
      <c r="G11" s="3" t="s">
        <v>120</v>
      </c>
    </row>
    <row r="12" spans="1:7" ht="31.5" customHeight="1" x14ac:dyDescent="0.25">
      <c r="A12" s="9" t="s">
        <v>20</v>
      </c>
      <c r="B12" s="13" t="s">
        <v>21</v>
      </c>
      <c r="C12" s="12" t="s">
        <v>17</v>
      </c>
      <c r="D12" s="7">
        <v>255.46525480541041</v>
      </c>
      <c r="E12" s="7">
        <v>418.56813684165712</v>
      </c>
      <c r="F12" s="7">
        <v>372.80781211082405</v>
      </c>
      <c r="G12" s="3" t="s">
        <v>121</v>
      </c>
    </row>
    <row r="13" spans="1:7" ht="135.75" customHeight="1" x14ac:dyDescent="0.25">
      <c r="A13" s="9" t="s">
        <v>22</v>
      </c>
      <c r="B13" s="13" t="s">
        <v>23</v>
      </c>
      <c r="C13" s="12" t="s">
        <v>17</v>
      </c>
      <c r="D13" s="8">
        <v>857.11396202991477</v>
      </c>
      <c r="E13" s="8">
        <v>814.01141272012217</v>
      </c>
      <c r="F13" s="8">
        <v>955.35062215154562</v>
      </c>
      <c r="G13" s="4" t="s">
        <v>122</v>
      </c>
    </row>
    <row r="14" spans="1:7" x14ac:dyDescent="0.25">
      <c r="A14" s="9" t="s">
        <v>24</v>
      </c>
      <c r="B14" s="13" t="s">
        <v>25</v>
      </c>
      <c r="C14" s="12"/>
      <c r="D14" s="7"/>
      <c r="E14" s="7"/>
      <c r="F14" s="7"/>
      <c r="G14" s="3"/>
    </row>
    <row r="15" spans="1:7" x14ac:dyDescent="0.25">
      <c r="A15" s="9" t="s">
        <v>26</v>
      </c>
      <c r="B15" s="13" t="s">
        <v>27</v>
      </c>
      <c r="C15" s="12" t="s">
        <v>17</v>
      </c>
      <c r="D15" s="7">
        <v>185.23033061999999</v>
      </c>
      <c r="E15" s="7">
        <v>303.02348795844063</v>
      </c>
      <c r="F15" s="7">
        <v>242.25285771582713</v>
      </c>
      <c r="G15" s="3"/>
    </row>
    <row r="16" spans="1:7" ht="30" x14ac:dyDescent="0.25">
      <c r="A16" s="9"/>
      <c r="B16" s="13" t="s">
        <v>28</v>
      </c>
      <c r="C16" s="12" t="s">
        <v>29</v>
      </c>
      <c r="D16" s="7">
        <v>271.2210028855111</v>
      </c>
      <c r="E16" s="7">
        <v>323.99958575974722</v>
      </c>
      <c r="F16" s="7">
        <v>287.40191801166748</v>
      </c>
      <c r="G16" s="3"/>
    </row>
    <row r="17" spans="1:7" x14ac:dyDescent="0.25">
      <c r="A17" s="9" t="s">
        <v>30</v>
      </c>
      <c r="B17" s="13" t="s">
        <v>31</v>
      </c>
      <c r="C17" s="12" t="s">
        <v>17</v>
      </c>
      <c r="D17" s="7">
        <v>406.86438549576303</v>
      </c>
      <c r="E17" s="7">
        <v>439.19353148784563</v>
      </c>
      <c r="F17" s="7">
        <v>495.85477659559371</v>
      </c>
      <c r="G17" s="3"/>
    </row>
    <row r="18" spans="1:7" ht="30" x14ac:dyDescent="0.25">
      <c r="A18" s="9"/>
      <c r="B18" s="13" t="s">
        <v>32</v>
      </c>
      <c r="C18" s="12" t="s">
        <v>33</v>
      </c>
      <c r="D18" s="7">
        <v>196.57617322032885</v>
      </c>
      <c r="E18" s="7">
        <v>194.6</v>
      </c>
      <c r="F18" s="7">
        <v>196.8</v>
      </c>
      <c r="G18" s="3"/>
    </row>
    <row r="19" spans="1:7" ht="45" x14ac:dyDescent="0.25">
      <c r="A19" s="9"/>
      <c r="B19" s="13" t="s">
        <v>34</v>
      </c>
      <c r="C19" s="12"/>
      <c r="D19" s="20" t="s">
        <v>136</v>
      </c>
      <c r="E19" s="20" t="s">
        <v>135</v>
      </c>
      <c r="F19" s="21" t="s">
        <v>118</v>
      </c>
      <c r="G19" s="3"/>
    </row>
    <row r="20" spans="1:7" x14ac:dyDescent="0.25">
      <c r="A20" s="9" t="s">
        <v>35</v>
      </c>
      <c r="B20" s="13" t="s">
        <v>36</v>
      </c>
      <c r="C20" s="12" t="s">
        <v>17</v>
      </c>
      <c r="D20" s="7">
        <v>155.75445338999992</v>
      </c>
      <c r="E20" s="7">
        <v>157.46299999999999</v>
      </c>
      <c r="F20" s="7">
        <v>129.27807580451997</v>
      </c>
      <c r="G20" s="3"/>
    </row>
    <row r="21" spans="1:7" ht="45" x14ac:dyDescent="0.25">
      <c r="A21" s="9" t="s">
        <v>37</v>
      </c>
      <c r="B21" s="13" t="s">
        <v>38</v>
      </c>
      <c r="C21" s="12"/>
      <c r="D21" s="9"/>
      <c r="E21" s="9"/>
      <c r="F21" s="9"/>
      <c r="G21" s="3"/>
    </row>
    <row r="22" spans="1:7" ht="30" x14ac:dyDescent="0.25">
      <c r="A22" s="9" t="s">
        <v>39</v>
      </c>
      <c r="B22" s="13" t="s">
        <v>40</v>
      </c>
      <c r="C22" s="12" t="s">
        <v>41</v>
      </c>
      <c r="D22" s="7">
        <v>293</v>
      </c>
      <c r="E22" s="7">
        <v>299</v>
      </c>
      <c r="F22" s="7">
        <v>304</v>
      </c>
      <c r="G22" s="3"/>
    </row>
    <row r="23" spans="1:7" ht="30" x14ac:dyDescent="0.25">
      <c r="A23" s="9" t="s">
        <v>42</v>
      </c>
      <c r="B23" s="13" t="s">
        <v>43</v>
      </c>
      <c r="C23" s="14" t="s">
        <v>44</v>
      </c>
      <c r="D23" s="7">
        <v>68.053577376000007</v>
      </c>
      <c r="E23" s="7">
        <v>64.108055156618136</v>
      </c>
      <c r="F23" s="10">
        <v>75.499200000000002</v>
      </c>
      <c r="G23" s="3"/>
    </row>
    <row r="24" spans="1:7" ht="45" x14ac:dyDescent="0.25">
      <c r="A24" s="9" t="s">
        <v>45</v>
      </c>
      <c r="B24" s="13" t="s">
        <v>46</v>
      </c>
      <c r="C24" s="12"/>
      <c r="D24" s="9"/>
      <c r="E24" s="9"/>
      <c r="F24" s="9"/>
      <c r="G24" s="3"/>
    </row>
    <row r="25" spans="1:7" ht="24" customHeight="1" x14ac:dyDescent="0.25">
      <c r="A25" s="9" t="s">
        <v>47</v>
      </c>
      <c r="B25" s="13" t="s">
        <v>48</v>
      </c>
      <c r="C25" s="12" t="s">
        <v>17</v>
      </c>
      <c r="D25" s="7">
        <f>SUM(D26:D28)</f>
        <v>1298.0169487632652</v>
      </c>
      <c r="E25" s="7">
        <f t="shared" ref="E25:F25" si="1">SUM(E26:E28)</f>
        <v>1535.8512515553125</v>
      </c>
      <c r="F25" s="7">
        <f t="shared" si="1"/>
        <v>1570.6794600034691</v>
      </c>
      <c r="G25" s="3" t="s">
        <v>112</v>
      </c>
    </row>
    <row r="26" spans="1:7" ht="30" x14ac:dyDescent="0.25">
      <c r="A26" s="9" t="s">
        <v>49</v>
      </c>
      <c r="B26" s="13" t="s">
        <v>50</v>
      </c>
      <c r="C26" s="12" t="s">
        <v>17</v>
      </c>
      <c r="D26" s="7">
        <v>185.43773192793998</v>
      </c>
      <c r="E26" s="7">
        <v>303.27170199353338</v>
      </c>
      <c r="F26" s="7">
        <v>242.52102574109946</v>
      </c>
      <c r="G26" s="3" t="s">
        <v>113</v>
      </c>
    </row>
    <row r="27" spans="1:7" ht="30" x14ac:dyDescent="0.25">
      <c r="A27" s="9" t="s">
        <v>51</v>
      </c>
      <c r="B27" s="13" t="s">
        <v>52</v>
      </c>
      <c r="C27" s="12" t="s">
        <v>17</v>
      </c>
      <c r="D27" s="8">
        <f>D12-D29-D34-D38</f>
        <v>255.46525480541041</v>
      </c>
      <c r="E27" s="8">
        <f t="shared" ref="E27:F27" si="2">E12-E29-E34-E38</f>
        <v>418.56813684165712</v>
      </c>
      <c r="F27" s="8">
        <f t="shared" si="2"/>
        <v>372.80781211082405</v>
      </c>
      <c r="G27" s="3" t="s">
        <v>110</v>
      </c>
    </row>
    <row r="28" spans="1:7" ht="45" x14ac:dyDescent="0.25">
      <c r="A28" s="9" t="s">
        <v>53</v>
      </c>
      <c r="B28" s="13" t="s">
        <v>54</v>
      </c>
      <c r="C28" s="12" t="s">
        <v>17</v>
      </c>
      <c r="D28" s="8">
        <v>857.11396202991477</v>
      </c>
      <c r="E28" s="8">
        <v>814.01141272012217</v>
      </c>
      <c r="F28" s="8">
        <v>955.35062215154562</v>
      </c>
      <c r="G28" s="3" t="s">
        <v>123</v>
      </c>
    </row>
    <row r="29" spans="1:7" ht="30" x14ac:dyDescent="0.25">
      <c r="A29" s="9" t="s">
        <v>55</v>
      </c>
      <c r="B29" s="13" t="s">
        <v>56</v>
      </c>
      <c r="C29" s="12"/>
      <c r="D29" s="7">
        <f>D30+D31</f>
        <v>0</v>
      </c>
      <c r="E29" s="7">
        <f t="shared" ref="E29:F29" si="3">E30+E31</f>
        <v>0</v>
      </c>
      <c r="F29" s="7">
        <f t="shared" si="3"/>
        <v>0</v>
      </c>
      <c r="G29" s="3"/>
    </row>
    <row r="30" spans="1:7" x14ac:dyDescent="0.25">
      <c r="A30" s="9" t="s">
        <v>57</v>
      </c>
      <c r="B30" s="13" t="s">
        <v>58</v>
      </c>
      <c r="C30" s="12" t="s">
        <v>17</v>
      </c>
      <c r="D30" s="7">
        <v>0</v>
      </c>
      <c r="E30" s="7">
        <v>0</v>
      </c>
      <c r="F30" s="7">
        <v>0</v>
      </c>
      <c r="G30" s="3"/>
    </row>
    <row r="31" spans="1:7" ht="30" x14ac:dyDescent="0.25">
      <c r="A31" s="9" t="s">
        <v>59</v>
      </c>
      <c r="B31" s="13" t="s">
        <v>60</v>
      </c>
      <c r="C31" s="12" t="s">
        <v>17</v>
      </c>
      <c r="D31" s="7"/>
      <c r="E31" s="7"/>
      <c r="F31" s="7"/>
      <c r="G31" s="3"/>
    </row>
    <row r="32" spans="1:7" ht="69.75" customHeight="1" x14ac:dyDescent="0.25">
      <c r="A32" s="9" t="s">
        <v>61</v>
      </c>
      <c r="B32" s="13" t="s">
        <v>62</v>
      </c>
      <c r="C32" s="12"/>
      <c r="D32" s="9"/>
      <c r="E32" s="9"/>
      <c r="F32" s="9"/>
      <c r="G32" s="4" t="s">
        <v>124</v>
      </c>
    </row>
    <row r="33" spans="1:7" ht="36" customHeight="1" x14ac:dyDescent="0.25">
      <c r="A33" s="9" t="s">
        <v>63</v>
      </c>
      <c r="B33" s="13" t="s">
        <v>50</v>
      </c>
      <c r="C33" s="12" t="s">
        <v>17</v>
      </c>
      <c r="D33" s="8">
        <v>0</v>
      </c>
      <c r="E33" s="8">
        <v>0</v>
      </c>
      <c r="F33" s="8">
        <v>0</v>
      </c>
      <c r="G33" s="4" t="s">
        <v>114</v>
      </c>
    </row>
    <row r="34" spans="1:7" ht="45" x14ac:dyDescent="0.25">
      <c r="A34" s="9" t="s">
        <v>64</v>
      </c>
      <c r="B34" s="13" t="s">
        <v>52</v>
      </c>
      <c r="C34" s="12" t="s">
        <v>17</v>
      </c>
      <c r="D34" s="8">
        <v>0</v>
      </c>
      <c r="E34" s="8">
        <v>0</v>
      </c>
      <c r="F34" s="8">
        <v>0</v>
      </c>
      <c r="G34" s="4" t="s">
        <v>116</v>
      </c>
    </row>
    <row r="35" spans="1:7" ht="45" x14ac:dyDescent="0.25">
      <c r="A35" s="9" t="s">
        <v>65</v>
      </c>
      <c r="B35" s="13" t="s">
        <v>54</v>
      </c>
      <c r="C35" s="12" t="s">
        <v>17</v>
      </c>
      <c r="D35" s="8">
        <v>0</v>
      </c>
      <c r="E35" s="8">
        <v>0</v>
      </c>
      <c r="F35" s="8">
        <v>0</v>
      </c>
      <c r="G35" s="3" t="s">
        <v>115</v>
      </c>
    </row>
    <row r="36" spans="1:7" ht="30" x14ac:dyDescent="0.25">
      <c r="A36" s="9" t="s">
        <v>66</v>
      </c>
      <c r="B36" s="13" t="s">
        <v>67</v>
      </c>
      <c r="C36" s="12"/>
      <c r="D36" s="9"/>
      <c r="E36" s="9"/>
      <c r="F36" s="9"/>
      <c r="G36" s="3" t="s">
        <v>125</v>
      </c>
    </row>
    <row r="37" spans="1:7" ht="30" x14ac:dyDescent="0.25">
      <c r="A37" s="9" t="s">
        <v>68</v>
      </c>
      <c r="B37" s="13" t="s">
        <v>50</v>
      </c>
      <c r="C37" s="12" t="s">
        <v>17</v>
      </c>
      <c r="D37" s="10">
        <v>0</v>
      </c>
      <c r="E37" s="10">
        <v>0</v>
      </c>
      <c r="F37" s="10">
        <v>0</v>
      </c>
      <c r="G37" s="3"/>
    </row>
    <row r="38" spans="1:7" ht="30" x14ac:dyDescent="0.25">
      <c r="A38" s="9" t="s">
        <v>69</v>
      </c>
      <c r="B38" s="13" t="s">
        <v>52</v>
      </c>
      <c r="C38" s="12" t="s">
        <v>17</v>
      </c>
      <c r="D38" s="10">
        <v>0</v>
      </c>
      <c r="E38" s="10">
        <v>0</v>
      </c>
      <c r="F38" s="10">
        <v>0</v>
      </c>
      <c r="G38" s="3"/>
    </row>
    <row r="39" spans="1:7" ht="45" x14ac:dyDescent="0.25">
      <c r="A39" s="9" t="s">
        <v>70</v>
      </c>
      <c r="B39" s="13" t="s">
        <v>54</v>
      </c>
      <c r="C39" s="12" t="s">
        <v>17</v>
      </c>
      <c r="D39" s="10">
        <v>0</v>
      </c>
      <c r="E39" s="10">
        <v>0</v>
      </c>
      <c r="F39" s="10">
        <v>0</v>
      </c>
      <c r="G39" s="3"/>
    </row>
    <row r="40" spans="1:7" ht="54.75" customHeight="1" x14ac:dyDescent="0.25">
      <c r="A40" s="9" t="s">
        <v>71</v>
      </c>
      <c r="B40" s="13" t="s">
        <v>72</v>
      </c>
      <c r="C40" s="12" t="s">
        <v>17</v>
      </c>
      <c r="D40" s="8">
        <f>-SUM(D33:D35,D37:D39)</f>
        <v>0</v>
      </c>
      <c r="E40" s="8">
        <f t="shared" ref="E40:F40" si="4">SUM(E33:E35,E37:E39)</f>
        <v>0</v>
      </c>
      <c r="F40" s="8">
        <f t="shared" si="4"/>
        <v>0</v>
      </c>
      <c r="G40" s="4" t="s">
        <v>119</v>
      </c>
    </row>
    <row r="41" spans="1:7" ht="45" x14ac:dyDescent="0.25">
      <c r="A41" s="9" t="s">
        <v>73</v>
      </c>
      <c r="B41" s="13" t="s">
        <v>74</v>
      </c>
      <c r="C41" s="12" t="s">
        <v>75</v>
      </c>
      <c r="D41" s="11">
        <f>D40/D10</f>
        <v>0</v>
      </c>
      <c r="E41" s="11">
        <f t="shared" ref="E41:F41" si="5">E40/E10</f>
        <v>0</v>
      </c>
      <c r="F41" s="11">
        <f t="shared" si="5"/>
        <v>0</v>
      </c>
      <c r="G41" s="3"/>
    </row>
    <row r="42" spans="1:7" ht="75" x14ac:dyDescent="0.25">
      <c r="A42" s="9" t="s">
        <v>76</v>
      </c>
      <c r="B42" s="13" t="s">
        <v>77</v>
      </c>
      <c r="C42" s="12"/>
      <c r="D42" s="18" t="s">
        <v>133</v>
      </c>
      <c r="E42" s="18" t="s">
        <v>134</v>
      </c>
      <c r="F42" s="19">
        <v>0</v>
      </c>
      <c r="G42" s="3"/>
    </row>
    <row r="43" spans="1:7" x14ac:dyDescent="0.25">
      <c r="A43" s="1" t="s">
        <v>84</v>
      </c>
    </row>
  </sheetData>
  <mergeCells count="4">
    <mergeCell ref="A1:F1"/>
    <mergeCell ref="A2:A3"/>
    <mergeCell ref="B2:B3"/>
    <mergeCell ref="C2:C3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zoomScaleSheetLayoutView="100" workbookViewId="0">
      <selection activeCell="E18" sqref="E18"/>
    </sheetView>
  </sheetViews>
  <sheetFormatPr defaultRowHeight="15" x14ac:dyDescent="0.25"/>
  <cols>
    <col min="1" max="1" width="9.140625" style="1"/>
    <col min="2" max="2" width="38" style="1" customWidth="1"/>
    <col min="3" max="3" width="16.28515625" style="1" customWidth="1"/>
    <col min="4" max="5" width="16" style="1" customWidth="1"/>
    <col min="6" max="7" width="15.5703125" style="1" customWidth="1"/>
    <col min="8" max="9" width="16.7109375" style="1" customWidth="1"/>
    <col min="10" max="10" width="30.140625" style="1" customWidth="1"/>
    <col min="11" max="16384" width="9.140625" style="1"/>
  </cols>
  <sheetData>
    <row r="1" spans="1:10" ht="32.25" customHeight="1" x14ac:dyDescent="0.25">
      <c r="A1" s="30" t="s">
        <v>143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9.25" customHeight="1" x14ac:dyDescent="0.25">
      <c r="A2" s="31" t="s">
        <v>83</v>
      </c>
      <c r="B2" s="31" t="s">
        <v>78</v>
      </c>
      <c r="C2" s="31" t="s">
        <v>85</v>
      </c>
      <c r="D2" s="31" t="s">
        <v>80</v>
      </c>
      <c r="E2" s="31"/>
      <c r="F2" s="31" t="s">
        <v>138</v>
      </c>
      <c r="G2" s="31"/>
      <c r="H2" s="31" t="s">
        <v>82</v>
      </c>
      <c r="I2" s="31"/>
      <c r="J2" s="12" t="s">
        <v>111</v>
      </c>
    </row>
    <row r="3" spans="1:10" ht="21" customHeight="1" x14ac:dyDescent="0.25">
      <c r="A3" s="31"/>
      <c r="B3" s="31"/>
      <c r="C3" s="31"/>
      <c r="D3" s="12" t="s">
        <v>131</v>
      </c>
      <c r="E3" s="12" t="s">
        <v>132</v>
      </c>
      <c r="F3" s="12" t="s">
        <v>131</v>
      </c>
      <c r="G3" s="12" t="s">
        <v>132</v>
      </c>
      <c r="H3" s="12" t="s">
        <v>131</v>
      </c>
      <c r="I3" s="12" t="s">
        <v>132</v>
      </c>
      <c r="J3" s="9"/>
    </row>
    <row r="4" spans="1:10" x14ac:dyDescent="0.25">
      <c r="A4" s="9" t="s">
        <v>0</v>
      </c>
      <c r="B4" s="13" t="s">
        <v>87</v>
      </c>
      <c r="C4" s="9"/>
      <c r="D4" s="15"/>
      <c r="E4" s="15"/>
      <c r="F4" s="15"/>
      <c r="G4" s="15"/>
      <c r="H4" s="15"/>
      <c r="I4" s="15"/>
      <c r="J4" s="15"/>
    </row>
    <row r="5" spans="1:10" x14ac:dyDescent="0.25">
      <c r="A5" s="9" t="s">
        <v>86</v>
      </c>
      <c r="B5" s="13" t="s">
        <v>88</v>
      </c>
      <c r="C5" s="12" t="s">
        <v>89</v>
      </c>
      <c r="D5" s="17">
        <v>1469.4597657067304</v>
      </c>
      <c r="E5" s="6">
        <v>1469.4597657067304</v>
      </c>
      <c r="F5" s="17">
        <v>1347.6622592022961</v>
      </c>
      <c r="G5" s="17">
        <v>1347.6622592022961</v>
      </c>
      <c r="H5" s="16">
        <v>1367.3142562609446</v>
      </c>
      <c r="I5" s="16">
        <v>1367.3142562609446</v>
      </c>
      <c r="J5" s="15"/>
    </row>
    <row r="6" spans="1:10" ht="16.5" customHeight="1" x14ac:dyDescent="0.25">
      <c r="A6" s="9"/>
      <c r="B6" s="13" t="s">
        <v>90</v>
      </c>
      <c r="C6" s="12" t="s">
        <v>89</v>
      </c>
      <c r="D6" s="6">
        <v>1468.5397657067303</v>
      </c>
      <c r="E6" s="6">
        <v>1468.5397657067303</v>
      </c>
      <c r="F6" s="17">
        <v>1346.5592592022961</v>
      </c>
      <c r="G6" s="17">
        <v>1346.5592592022961</v>
      </c>
      <c r="H6" s="16">
        <v>1365.8023462609447</v>
      </c>
      <c r="I6" s="16">
        <v>1365.8023462609447</v>
      </c>
      <c r="J6" s="15"/>
    </row>
    <row r="7" spans="1:10" x14ac:dyDescent="0.25">
      <c r="A7" s="9" t="s">
        <v>106</v>
      </c>
      <c r="B7" s="13" t="s">
        <v>91</v>
      </c>
      <c r="C7" s="12" t="s">
        <v>92</v>
      </c>
      <c r="D7" s="6">
        <v>256748.71540888245</v>
      </c>
      <c r="E7" s="6">
        <v>256748.71540888245</v>
      </c>
      <c r="F7" s="17">
        <v>217231</v>
      </c>
      <c r="G7" s="17">
        <f>F7</f>
        <v>217231</v>
      </c>
      <c r="H7" s="16">
        <v>236878.43721380373</v>
      </c>
      <c r="I7" s="16">
        <v>236878.43721380373</v>
      </c>
      <c r="J7" s="15"/>
    </row>
    <row r="8" spans="1:10" ht="30" x14ac:dyDescent="0.25">
      <c r="A8" s="9" t="s">
        <v>126</v>
      </c>
      <c r="B8" s="13" t="s">
        <v>94</v>
      </c>
      <c r="C8" s="12" t="s">
        <v>93</v>
      </c>
      <c r="D8" s="17">
        <v>867.10324756066325</v>
      </c>
      <c r="E8" s="17">
        <f>E9</f>
        <v>901.7</v>
      </c>
      <c r="F8" s="17">
        <f>F9</f>
        <v>901.7</v>
      </c>
      <c r="G8" s="17">
        <f>G9</f>
        <v>937.77</v>
      </c>
      <c r="H8" s="16">
        <v>1094.5</v>
      </c>
      <c r="I8" s="16">
        <v>1095.99</v>
      </c>
      <c r="J8" s="23" t="s">
        <v>139</v>
      </c>
    </row>
    <row r="9" spans="1:10" ht="30" x14ac:dyDescent="0.25">
      <c r="A9" s="9" t="s">
        <v>107</v>
      </c>
      <c r="B9" s="13" t="s">
        <v>95</v>
      </c>
      <c r="C9" s="12" t="s">
        <v>93</v>
      </c>
      <c r="D9" s="17">
        <v>867.1</v>
      </c>
      <c r="E9" s="17">
        <v>901.7</v>
      </c>
      <c r="F9" s="17">
        <v>901.7</v>
      </c>
      <c r="G9" s="17">
        <v>937.77</v>
      </c>
      <c r="H9" s="16"/>
      <c r="I9" s="16"/>
      <c r="J9" s="15"/>
    </row>
    <row r="10" spans="1:10" x14ac:dyDescent="0.25">
      <c r="A10" s="9" t="s">
        <v>108</v>
      </c>
      <c r="B10" s="13" t="s">
        <v>96</v>
      </c>
      <c r="C10" s="12" t="s">
        <v>93</v>
      </c>
      <c r="D10" s="17"/>
      <c r="E10" s="17"/>
      <c r="F10" s="17"/>
      <c r="G10" s="17"/>
      <c r="H10" s="16"/>
      <c r="I10" s="16"/>
      <c r="J10" s="15"/>
    </row>
    <row r="11" spans="1:10" x14ac:dyDescent="0.25">
      <c r="A11" s="9"/>
      <c r="B11" s="13" t="s">
        <v>97</v>
      </c>
      <c r="C11" s="12" t="s">
        <v>93</v>
      </c>
      <c r="D11" s="17">
        <v>1474.8</v>
      </c>
      <c r="E11" s="17">
        <v>1538.7</v>
      </c>
      <c r="F11" s="17">
        <v>1538.7</v>
      </c>
      <c r="G11" s="17">
        <v>1650.8</v>
      </c>
      <c r="H11" s="16"/>
      <c r="I11" s="16"/>
      <c r="J11" s="15"/>
    </row>
    <row r="12" spans="1:10" x14ac:dyDescent="0.25">
      <c r="A12" s="9"/>
      <c r="B12" s="13" t="s">
        <v>98</v>
      </c>
      <c r="C12" s="12" t="s">
        <v>93</v>
      </c>
      <c r="D12" s="17">
        <v>1475</v>
      </c>
      <c r="E12" s="17">
        <v>1538.8</v>
      </c>
      <c r="F12" s="17">
        <v>1538.8</v>
      </c>
      <c r="G12" s="17">
        <v>1651.2</v>
      </c>
      <c r="H12" s="16"/>
      <c r="I12" s="16"/>
      <c r="J12" s="15"/>
    </row>
    <row r="13" spans="1:10" x14ac:dyDescent="0.25">
      <c r="A13" s="9"/>
      <c r="B13" s="13" t="s">
        <v>99</v>
      </c>
      <c r="C13" s="12" t="s">
        <v>93</v>
      </c>
      <c r="D13" s="17"/>
      <c r="E13" s="17"/>
      <c r="F13" s="17"/>
      <c r="G13" s="17"/>
      <c r="H13" s="16"/>
      <c r="I13" s="16"/>
      <c r="J13" s="15"/>
    </row>
    <row r="14" spans="1:10" x14ac:dyDescent="0.25">
      <c r="A14" s="9"/>
      <c r="B14" s="13" t="s">
        <v>100</v>
      </c>
      <c r="C14" s="12" t="s">
        <v>93</v>
      </c>
      <c r="D14" s="17"/>
      <c r="E14" s="17"/>
      <c r="F14" s="17"/>
      <c r="G14" s="17"/>
      <c r="H14" s="16"/>
      <c r="I14" s="16"/>
      <c r="J14" s="15"/>
    </row>
    <row r="15" spans="1:10" x14ac:dyDescent="0.25">
      <c r="A15" s="9" t="s">
        <v>109</v>
      </c>
      <c r="B15" s="13" t="s">
        <v>101</v>
      </c>
      <c r="C15" s="12" t="s">
        <v>93</v>
      </c>
      <c r="D15" s="17">
        <v>1477</v>
      </c>
      <c r="E15" s="17">
        <v>1539.2</v>
      </c>
      <c r="F15" s="17">
        <v>1539.2</v>
      </c>
      <c r="G15" s="17">
        <v>1651.6</v>
      </c>
      <c r="H15" s="16"/>
      <c r="I15" s="16"/>
      <c r="J15" s="15"/>
    </row>
    <row r="16" spans="1:10" ht="39.75" customHeight="1" x14ac:dyDescent="0.25">
      <c r="A16" s="9" t="s">
        <v>140</v>
      </c>
      <c r="B16" s="13" t="s">
        <v>102</v>
      </c>
      <c r="C16" s="12" t="s">
        <v>103</v>
      </c>
      <c r="D16" s="17">
        <v>52.488121508073313</v>
      </c>
      <c r="E16" s="17">
        <v>54.826560140130212</v>
      </c>
      <c r="F16" s="16">
        <v>54.944692004534396</v>
      </c>
      <c r="G16" s="16">
        <v>57.966003181559124</v>
      </c>
      <c r="H16" s="16">
        <v>65.222941228138623</v>
      </c>
      <c r="I16" s="24">
        <f>H16</f>
        <v>65.222941228138623</v>
      </c>
      <c r="J16" s="23" t="s">
        <v>139</v>
      </c>
    </row>
    <row r="17" spans="1:10" ht="30" x14ac:dyDescent="0.25">
      <c r="A17" s="9"/>
      <c r="B17" s="13" t="s">
        <v>104</v>
      </c>
      <c r="C17" s="12" t="s">
        <v>103</v>
      </c>
      <c r="D17" s="17">
        <v>50.749999783124004</v>
      </c>
      <c r="E17" s="17">
        <v>53.139999783124004</v>
      </c>
      <c r="F17" s="22">
        <v>53.14</v>
      </c>
      <c r="G17" s="22">
        <v>56.29031384507843</v>
      </c>
      <c r="H17" s="22">
        <v>59.898549709503499</v>
      </c>
      <c r="I17" s="22">
        <f>H17</f>
        <v>59.898549709503499</v>
      </c>
      <c r="J17" s="23" t="s">
        <v>139</v>
      </c>
    </row>
    <row r="18" spans="1:10" ht="30" x14ac:dyDescent="0.25">
      <c r="A18" s="9"/>
      <c r="B18" s="13" t="s">
        <v>105</v>
      </c>
      <c r="C18" s="12" t="s">
        <v>103</v>
      </c>
      <c r="D18" s="17">
        <v>74.236095477406181</v>
      </c>
      <c r="E18" s="17">
        <v>75.92938062466763</v>
      </c>
      <c r="F18" s="22">
        <v>79.120841197029492</v>
      </c>
      <c r="G18" s="22">
        <v>80.413997242175711</v>
      </c>
      <c r="H18" s="22">
        <v>79.164804976031604</v>
      </c>
      <c r="I18" s="22">
        <f>H18</f>
        <v>79.164804976031604</v>
      </c>
      <c r="J18" s="23" t="s">
        <v>139</v>
      </c>
    </row>
    <row r="20" spans="1:10" x14ac:dyDescent="0.25">
      <c r="A20" s="1" t="s">
        <v>127</v>
      </c>
    </row>
    <row r="21" spans="1:10" x14ac:dyDescent="0.25">
      <c r="A21" s="1" t="s">
        <v>137</v>
      </c>
    </row>
    <row r="22" spans="1:10" x14ac:dyDescent="0.25">
      <c r="A22" s="1" t="s">
        <v>141</v>
      </c>
    </row>
  </sheetData>
  <mergeCells count="7">
    <mergeCell ref="A1:J1"/>
    <mergeCell ref="F2:G2"/>
    <mergeCell ref="H2:I2"/>
    <mergeCell ref="D2:E2"/>
    <mergeCell ref="A2:A3"/>
    <mergeCell ref="B2:B3"/>
    <mergeCell ref="C2:C3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Предложение</vt:lpstr>
      <vt:lpstr>Приложение 1</vt:lpstr>
      <vt:lpstr>Приложение 4</vt:lpstr>
      <vt:lpstr>Приложение 5</vt:lpstr>
      <vt:lpstr>'Приложение 4'!Область_печати</vt:lpstr>
      <vt:lpstr>'Приложение 5'!Область_печати</vt:lpstr>
    </vt:vector>
  </TitlesOfParts>
  <Company>Мосэнерго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KoptevaYA</dc:creator>
  <cp:lastModifiedBy>Кирдина Ольга Сергеевна</cp:lastModifiedBy>
  <cp:lastPrinted>2014-08-29T05:57:55Z</cp:lastPrinted>
  <dcterms:created xsi:type="dcterms:W3CDTF">2014-08-15T10:38:19Z</dcterms:created>
  <dcterms:modified xsi:type="dcterms:W3CDTF">2015-08-28T10:01:25Z</dcterms:modified>
</cp:coreProperties>
</file>