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480" windowHeight="11640"/>
  </bookViews>
  <sheets>
    <sheet name="смета 2016" sheetId="11" r:id="rId1"/>
    <sheet name="объемы на 2016 год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32" i="11" l="1"/>
  <c r="G31" i="11"/>
  <c r="G30" i="11"/>
  <c r="G23" i="11"/>
  <c r="G16" i="11" l="1"/>
  <c r="G17" i="11"/>
  <c r="G18" i="11"/>
  <c r="G19" i="11"/>
  <c r="G20" i="11"/>
  <c r="G21" i="11"/>
  <c r="G24" i="11"/>
  <c r="G25" i="11"/>
  <c r="G26" i="11"/>
  <c r="G27" i="11"/>
  <c r="G29" i="11"/>
  <c r="G33" i="11"/>
  <c r="G35" i="11"/>
  <c r="G36" i="11"/>
  <c r="G37" i="11"/>
  <c r="G38" i="11"/>
  <c r="G39" i="11" l="1"/>
  <c r="G40" i="11" s="1"/>
</calcChain>
</file>

<file path=xl/sharedStrings.xml><?xml version="1.0" encoding="utf-8"?>
<sst xmlns="http://schemas.openxmlformats.org/spreadsheetml/2006/main" count="205" uniqueCount="101">
  <si>
    <t>№№ п/п</t>
  </si>
  <si>
    <t>Наименование и содержание работы</t>
  </si>
  <si>
    <t>Обоснование</t>
  </si>
  <si>
    <t>Единица измерения</t>
  </si>
  <si>
    <t>Количество</t>
  </si>
  <si>
    <t>Стоимость, руб.</t>
  </si>
  <si>
    <t>1.</t>
  </si>
  <si>
    <t>Прейскурант на экспериментально-наладочные работы СПО ОРГРЭС, 1992, общая часть, приложение 2,</t>
  </si>
  <si>
    <t>2.</t>
  </si>
  <si>
    <t>10 форматок А4</t>
  </si>
  <si>
    <t>3.</t>
  </si>
  <si>
    <t>4.</t>
  </si>
  <si>
    <t>То же, п. 8</t>
  </si>
  <si>
    <t>То же, п. 11</t>
  </si>
  <si>
    <t>То же, п. 15</t>
  </si>
  <si>
    <t>1 тема</t>
  </si>
  <si>
    <t>0,5 авт. л.</t>
  </si>
  <si>
    <t>1 А4</t>
  </si>
  <si>
    <t>Итого:</t>
  </si>
  <si>
    <t>То же, п. 7</t>
  </si>
  <si>
    <t>То же, п. 14</t>
  </si>
  <si>
    <t>5.</t>
  </si>
  <si>
    <t>Цена (в ценах 1992 г.), руб.</t>
  </si>
  <si>
    <t>Подбор документов. Выбор необходимых сведений из документов</t>
  </si>
  <si>
    <t>п. 2</t>
  </si>
  <si>
    <t>1.2.</t>
  </si>
  <si>
    <t>1.3.</t>
  </si>
  <si>
    <t>1.4.</t>
  </si>
  <si>
    <t>1.5.</t>
  </si>
  <si>
    <t>Составление графического материала</t>
  </si>
  <si>
    <t>Составление таблиц и проведение расчетов по ним</t>
  </si>
  <si>
    <t>2.1.</t>
  </si>
  <si>
    <t>2.2.</t>
  </si>
  <si>
    <t>2.3.</t>
  </si>
  <si>
    <t>3.1.</t>
  </si>
  <si>
    <t>3.2.</t>
  </si>
  <si>
    <t>4.1.</t>
  </si>
  <si>
    <t>4.2.</t>
  </si>
  <si>
    <t>4.3.</t>
  </si>
  <si>
    <t>1.1.</t>
  </si>
  <si>
    <t>То же, п. 8, к=0,8</t>
  </si>
  <si>
    <t>к техническому заданию</t>
  </si>
  <si>
    <t>Обработка материалов обследования</t>
  </si>
  <si>
    <t>2.4.</t>
  </si>
  <si>
    <t>То же, п. 2</t>
  </si>
  <si>
    <t>1.6.</t>
  </si>
  <si>
    <t xml:space="preserve">Обследование предприятия </t>
  </si>
  <si>
    <t>То же, п. 7, к=0,8</t>
  </si>
  <si>
    <t>2.5.</t>
  </si>
  <si>
    <t>К=0,172</t>
  </si>
  <si>
    <t>Директор ТЭЦ-27</t>
  </si>
  <si>
    <t>филиала ПАО «Мосэнерго»</t>
  </si>
  <si>
    <t>А.Г. Иванов</t>
  </si>
  <si>
    <r>
      <t xml:space="preserve">СМЕТА </t>
    </r>
    <r>
      <rPr>
        <sz val="12"/>
        <rFont val="Times New Roman"/>
        <family val="1"/>
        <charset val="204"/>
      </rPr>
      <t>на 2016г.</t>
    </r>
  </si>
  <si>
    <t xml:space="preserve">                       УТВЕРЖДАЮ</t>
  </si>
  <si>
    <t xml:space="preserve">               Директор ТЭЦ-27</t>
  </si>
  <si>
    <t xml:space="preserve">               филиала ПАО «Мосэнерго»</t>
  </si>
  <si>
    <t xml:space="preserve">             УТВЕРЖДАЮ</t>
  </si>
  <si>
    <r>
      <t xml:space="preserve">ВЕДОМОСТЬ ОБЪЕМОВ РАБОТ </t>
    </r>
    <r>
      <rPr>
        <sz val="11"/>
        <rFont val="Times New Roman"/>
        <family val="1"/>
        <charset val="204"/>
      </rPr>
      <t>на 2016г.</t>
    </r>
  </si>
  <si>
    <t>Макаров О.Н.</t>
  </si>
  <si>
    <t xml:space="preserve">______________ </t>
  </si>
  <si>
    <t xml:space="preserve">               ______________ Макаров О.Н.</t>
  </si>
  <si>
    <t>ТЭЦ-27 филиал ПАО «Мосэнерго»</t>
  </si>
  <si>
    <t>Иванов Артур Германович,                                        руководитель группы экологии,
8-495-957-37-09 доб. 24-24
IvanovAG@mosenergo.ru</t>
  </si>
  <si>
    <t>Московская обл.,                         Мытищинский р-н,                              п/о Челобитьево</t>
  </si>
  <si>
    <t>Наименование объекта</t>
  </si>
  <si>
    <t>Место расположения объекта</t>
  </si>
  <si>
    <t>Фамилия, Имя и Отчество представителя филиала ПАО «Мосэнерго» с указанием должности, контактного телефона и адреса электронной почты</t>
  </si>
  <si>
    <t xml:space="preserve">Сроки выполнения </t>
  </si>
  <si>
    <t>Объем работ</t>
  </si>
  <si>
    <r>
      <t xml:space="preserve"> "Разработка и согласование годовой программы разработки гидроминеральных ресурсов"</t>
    </r>
    <r>
      <rPr>
        <i/>
        <sz val="12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 xml:space="preserve"> </t>
    </r>
  </si>
  <si>
    <t>октябрь-ноябрь 2016г.</t>
  </si>
  <si>
    <t>Обследование предприятия по программе</t>
  </si>
  <si>
    <t>Обработка материалов обследования предприятия</t>
  </si>
  <si>
    <t>Разработка программы гидрогеологических работ по эксплуатации рассолодобычной скважины</t>
  </si>
  <si>
    <t>Разработка программы гидродинамического мониторинга рассолодобычной скважины</t>
  </si>
  <si>
    <t>Разработка программы наблюдений за техническим состоянием  рассолодобычной скважины</t>
  </si>
  <si>
    <t>3.3.</t>
  </si>
  <si>
    <t>3.4.</t>
  </si>
  <si>
    <t>3.5.</t>
  </si>
  <si>
    <t>Оформление материалов, предоставляемых для согласования программы разработки гидроминеральных ресурсов</t>
  </si>
  <si>
    <t>Корректировка графического материала</t>
  </si>
  <si>
    <t>Корректировка табличного материала</t>
  </si>
  <si>
    <t>Согласование программы разработки гидроминеральных ресурсов в Ростехнадзоре</t>
  </si>
  <si>
    <t>1 организация</t>
  </si>
  <si>
    <t xml:space="preserve"> "Разработка и согласование годовой программы разработки гидроминеральных ресурсов"  </t>
  </si>
  <si>
    <t>Обследование предприятия попрограмме</t>
  </si>
  <si>
    <t>То же, п. 18</t>
  </si>
  <si>
    <t>То же, п. 13</t>
  </si>
  <si>
    <t>То же, п. 16</t>
  </si>
  <si>
    <t>То же, п. 17</t>
  </si>
  <si>
    <r>
      <t xml:space="preserve">Итого </t>
    </r>
    <r>
      <rPr>
        <sz val="11"/>
        <rFont val="Arial"/>
        <family val="2"/>
        <charset val="204"/>
      </rPr>
      <t>с коэффициентом пересчета в текущие цены</t>
    </r>
  </si>
  <si>
    <t>Составил:   Руководитель ГЭССт</t>
  </si>
  <si>
    <t>Приложение № 1-4</t>
  </si>
  <si>
    <t>«____» ___________     2015 г.</t>
  </si>
  <si>
    <t>Составление текстовой части расчета II категории сложности</t>
  </si>
  <si>
    <t>Составление первой редакции текстовой части материала II категории сложности</t>
  </si>
  <si>
    <t>Руководитель ГЭССт</t>
  </si>
  <si>
    <t>Проверил:   Инженер ГЭССт</t>
  </si>
  <si>
    <t>Н.М. Борзых</t>
  </si>
  <si>
    <t xml:space="preserve">              «____» ___________     2015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</si>
</sst>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2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Narrow"/>
      <family val="2"/>
      <charset val="204"/>
    </font>
    <font>
      <sz val="12"/>
      <name val="Arial"/>
      <family val="2"/>
      <charset val="204"/>
    </font>
    <font>
      <sz val="10"/>
      <name val="Arial Narrow"/>
      <family val="2"/>
      <charset val="204"/>
    </font>
    <font>
      <sz val="11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0" fillId="0" borderId="3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16" fontId="1" fillId="0" borderId="4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164" fontId="10" fillId="0" borderId="3" xfId="0" applyNumberFormat="1" applyFont="1" applyBorder="1" applyAlignment="1">
      <alignment horizontal="center" vertical="top" wrapText="1"/>
    </xf>
    <xf numFmtId="0" fontId="11" fillId="0" borderId="0" xfId="0" applyFont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12" fillId="0" borderId="8" xfId="0" applyFont="1" applyBorder="1" applyAlignment="1">
      <alignment horizontal="center" wrapText="1"/>
    </xf>
    <xf numFmtId="0" fontId="12" fillId="0" borderId="3" xfId="0" applyFont="1" applyBorder="1" applyAlignment="1">
      <alignment vertical="top" wrapText="1"/>
    </xf>
    <xf numFmtId="0" fontId="14" fillId="0" borderId="3" xfId="0" applyFont="1" applyBorder="1" applyAlignment="1">
      <alignment wrapText="1"/>
    </xf>
    <xf numFmtId="43" fontId="12" fillId="0" borderId="0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0" fontId="12" fillId="0" borderId="4" xfId="0" applyFont="1" applyBorder="1" applyAlignment="1">
      <alignment vertical="top"/>
    </xf>
    <xf numFmtId="0" fontId="12" fillId="0" borderId="4" xfId="0" applyFont="1" applyBorder="1" applyAlignment="1">
      <alignment horizontal="center" vertical="top" wrapText="1"/>
    </xf>
    <xf numFmtId="164" fontId="12" fillId="0" borderId="4" xfId="0" applyNumberFormat="1" applyFont="1" applyBorder="1" applyAlignment="1">
      <alignment horizontal="center" vertical="top" wrapText="1"/>
    </xf>
    <xf numFmtId="43" fontId="12" fillId="0" borderId="4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2" fillId="0" borderId="2" xfId="0" applyFont="1" applyBorder="1" applyAlignment="1">
      <alignment vertical="top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16" fontId="12" fillId="0" borderId="4" xfId="0" applyNumberFormat="1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12" xfId="0" applyFont="1" applyBorder="1" applyAlignment="1">
      <alignment vertical="top" wrapText="1"/>
    </xf>
    <xf numFmtId="0" fontId="12" fillId="0" borderId="12" xfId="0" applyFont="1" applyBorder="1" applyAlignment="1">
      <alignment vertical="top"/>
    </xf>
    <xf numFmtId="0" fontId="12" fillId="0" borderId="12" xfId="0" applyFont="1" applyBorder="1" applyAlignment="1">
      <alignment horizontal="center" vertical="top" wrapText="1"/>
    </xf>
    <xf numFmtId="164" fontId="12" fillId="0" borderId="12" xfId="0" applyNumberFormat="1" applyFont="1" applyBorder="1" applyAlignment="1">
      <alignment horizontal="center" vertical="top" wrapText="1"/>
    </xf>
    <xf numFmtId="43" fontId="12" fillId="0" borderId="12" xfId="0" applyNumberFormat="1" applyFont="1" applyBorder="1" applyAlignment="1">
      <alignment horizontal="right" vertical="top" wrapText="1"/>
    </xf>
    <xf numFmtId="0" fontId="16" fillId="0" borderId="4" xfId="0" applyFont="1" applyBorder="1" applyAlignment="1">
      <alignment vertical="top" wrapText="1"/>
    </xf>
    <xf numFmtId="164" fontId="13" fillId="0" borderId="4" xfId="0" applyNumberFormat="1" applyFont="1" applyBorder="1" applyAlignment="1">
      <alignment horizontal="center" vertical="top" wrapText="1"/>
    </xf>
    <xf numFmtId="43" fontId="13" fillId="0" borderId="4" xfId="0" applyNumberFormat="1" applyFont="1" applyBorder="1" applyAlignment="1">
      <alignment horizontal="right" vertical="top" wrapText="1"/>
    </xf>
    <xf numFmtId="43" fontId="13" fillId="0" borderId="9" xfId="0" applyNumberFormat="1" applyFont="1" applyBorder="1" applyAlignment="1">
      <alignment horizontal="right" vertical="top" wrapText="1"/>
    </xf>
    <xf numFmtId="43" fontId="13" fillId="0" borderId="6" xfId="0" applyNumberFormat="1" applyFont="1" applyBorder="1" applyAlignment="1">
      <alignment horizontal="right" vertical="top" wrapText="1"/>
    </xf>
    <xf numFmtId="164" fontId="13" fillId="0" borderId="2" xfId="0" applyNumberFormat="1" applyFont="1" applyBorder="1" applyAlignment="1">
      <alignment horizontal="center" vertical="top" wrapText="1"/>
    </xf>
    <xf numFmtId="43" fontId="13" fillId="0" borderId="2" xfId="0" applyNumberFormat="1" applyFont="1" applyBorder="1" applyAlignment="1">
      <alignment horizontal="right" vertical="top" wrapText="1"/>
    </xf>
    <xf numFmtId="43" fontId="13" fillId="0" borderId="10" xfId="0" applyNumberFormat="1" applyFont="1" applyBorder="1" applyAlignment="1">
      <alignment horizontal="right" vertical="top" wrapText="1"/>
    </xf>
    <xf numFmtId="164" fontId="13" fillId="0" borderId="3" xfId="0" applyNumberFormat="1" applyFont="1" applyBorder="1" applyAlignment="1">
      <alignment horizontal="center" vertical="top" wrapText="1"/>
    </xf>
    <xf numFmtId="43" fontId="13" fillId="0" borderId="3" xfId="0" applyNumberFormat="1" applyFont="1" applyBorder="1" applyAlignment="1">
      <alignment horizontal="right" vertical="top" wrapText="1"/>
    </xf>
    <xf numFmtId="43" fontId="13" fillId="0" borderId="0" xfId="0" applyNumberFormat="1" applyFont="1" applyBorder="1" applyAlignment="1">
      <alignment horizontal="right" vertical="top" wrapText="1"/>
    </xf>
    <xf numFmtId="43" fontId="13" fillId="0" borderId="13" xfId="0" applyNumberFormat="1" applyFont="1" applyBorder="1" applyAlignment="1">
      <alignment horizontal="right" vertical="top" wrapText="1"/>
    </xf>
    <xf numFmtId="0" fontId="16" fillId="0" borderId="4" xfId="0" applyFont="1" applyBorder="1" applyAlignment="1">
      <alignment horizontal="center" vertical="center"/>
    </xf>
    <xf numFmtId="43" fontId="16" fillId="0" borderId="9" xfId="0" applyNumberFormat="1" applyFont="1" applyBorder="1" applyAlignment="1">
      <alignment horizontal="right" vertical="center" wrapText="1"/>
    </xf>
    <xf numFmtId="0" fontId="17" fillId="0" borderId="0" xfId="0" applyFont="1"/>
    <xf numFmtId="0" fontId="1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164" fontId="10" fillId="0" borderId="1" xfId="0" applyNumberFormat="1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9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21" fillId="0" borderId="3" xfId="0" applyFont="1" applyBorder="1" applyAlignment="1">
      <alignment vertical="top" wrapText="1"/>
    </xf>
    <xf numFmtId="0" fontId="21" fillId="0" borderId="4" xfId="0" applyFont="1" applyBorder="1" applyAlignment="1">
      <alignment vertical="top" wrapText="1"/>
    </xf>
    <xf numFmtId="0" fontId="21" fillId="0" borderId="5" xfId="0" applyFont="1" applyBorder="1" applyAlignment="1">
      <alignment vertical="top" wrapText="1"/>
    </xf>
    <xf numFmtId="0" fontId="0" fillId="0" borderId="10" xfId="0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justify" vertical="top" wrapText="1"/>
    </xf>
    <xf numFmtId="0" fontId="0" fillId="0" borderId="0" xfId="0" applyAlignment="1"/>
    <xf numFmtId="0" fontId="2" fillId="0" borderId="0" xfId="0" applyFont="1" applyAlignment="1">
      <alignment horizontal="justify" vertical="top" wrapText="1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0" fontId="8" fillId="0" borderId="0" xfId="0" applyFont="1" applyAlignment="1"/>
    <xf numFmtId="0" fontId="17" fillId="0" borderId="0" xfId="0" applyFont="1" applyAlignment="1"/>
    <xf numFmtId="0" fontId="15" fillId="0" borderId="1" xfId="0" applyFont="1" applyFill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8" xfId="0" applyFont="1" applyFill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" fillId="0" borderId="10" xfId="0" applyFont="1" applyBorder="1" applyAlignment="1">
      <alignment horizontal="center" wrapText="1"/>
    </xf>
    <xf numFmtId="0" fontId="18" fillId="0" borderId="10" xfId="0" applyFont="1" applyBorder="1" applyAlignment="1">
      <alignment horizontal="center" wrapText="1"/>
    </xf>
  </cellXfs>
  <cellStyles count="1">
    <cellStyle name="Обычный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 Narrow"/>
        <scheme val="none"/>
      </font>
      <numFmt numFmtId="35" formatCode="_-* #,##0.00_р_._-;\-* #,##0.00_р_._-;_-* &quot;-&quot;??_р_._-;_-@_-"/>
      <alignment horizontal="right" vertical="top" textRotation="0" wrapText="1" relative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 Narrow"/>
        <scheme val="none"/>
      </font>
      <numFmt numFmtId="35" formatCode="_-* #,##0.00_р_._-;\-* #,##0.00_р_._-;_-* &quot;-&quot;??_р_._-;_-@_-"/>
      <alignment horizontal="right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 Narrow"/>
        <scheme val="none"/>
      </font>
      <numFmt numFmtId="164" formatCode="0.0"/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 Narrow"/>
        <scheme val="none"/>
      </font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 Narrow"/>
        <scheme val="none"/>
      </font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 Narrow"/>
        <scheme val="none"/>
      </font>
      <alignment horizontal="general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 Narrow"/>
        <scheme val="none"/>
      </font>
      <alignment horizontal="center" vertical="top" textRotation="0" wrapText="1" relative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color auto="1"/>
        <name val="Arial Narrow"/>
        <scheme val="none"/>
      </font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 Narrow"/>
        <scheme val="none"/>
      </font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Стиль таблицы Ирина" defaultPivotStyle="PivotStyleLight16">
    <tableStyle name="Стиль таблицы Ирина" pivot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Смета" displayName="Смета" ref="A12:G40" totalsRowShown="0" headerRowDxfId="10" dataDxfId="8" headerRowBorderDxfId="9" tableBorderDxfId="7">
  <tableColumns count="7">
    <tableColumn id="1" name="№№ п/п" dataDxfId="6"/>
    <tableColumn id="2" name="Наименование и содержание работы" dataDxfId="5"/>
    <tableColumn id="3" name="Обоснование" dataDxfId="4"/>
    <tableColumn id="4" name="Единица измерения" dataDxfId="3"/>
    <tableColumn id="5" name="Количество" dataDxfId="2"/>
    <tableColumn id="6" name="Цена (в ценах 1992 г.), руб." dataDxfId="1"/>
    <tableColumn id="7" name="Стоимость, руб.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workbookViewId="0">
      <selection activeCell="J10" sqref="J10"/>
    </sheetView>
  </sheetViews>
  <sheetFormatPr defaultRowHeight="12.75" x14ac:dyDescent="0.2"/>
  <cols>
    <col min="1" max="1" width="4.7109375" customWidth="1"/>
    <col min="2" max="2" width="35.7109375" customWidth="1"/>
    <col min="3" max="3" width="19.5703125" customWidth="1"/>
    <col min="4" max="4" width="17.85546875" customWidth="1"/>
    <col min="5" max="5" width="17.42578125" customWidth="1"/>
    <col min="6" max="6" width="15.7109375" customWidth="1"/>
    <col min="7" max="7" width="17.7109375" customWidth="1"/>
  </cols>
  <sheetData>
    <row r="1" spans="1:7" ht="24.75" customHeight="1" x14ac:dyDescent="0.2">
      <c r="E1" s="81" t="s">
        <v>54</v>
      </c>
      <c r="F1" s="82"/>
      <c r="G1" s="82"/>
    </row>
    <row r="2" spans="1:7" ht="20.25" customHeight="1" x14ac:dyDescent="0.2">
      <c r="E2" s="83" t="s">
        <v>55</v>
      </c>
      <c r="F2" s="82"/>
      <c r="G2" s="82"/>
    </row>
    <row r="3" spans="1:7" ht="15.6" customHeight="1" x14ac:dyDescent="0.2">
      <c r="E3" s="83" t="s">
        <v>56</v>
      </c>
      <c r="F3" s="82"/>
      <c r="G3" s="82"/>
    </row>
    <row r="4" spans="1:7" ht="9.6" customHeight="1" x14ac:dyDescent="0.2">
      <c r="E4" s="83"/>
      <c r="F4" s="82"/>
      <c r="G4" s="82"/>
    </row>
    <row r="5" spans="1:7" ht="19.149999999999999" customHeight="1" x14ac:dyDescent="0.2">
      <c r="E5" s="83" t="s">
        <v>61</v>
      </c>
      <c r="F5" s="82"/>
      <c r="G5" s="82"/>
    </row>
    <row r="6" spans="1:7" ht="18" customHeight="1" x14ac:dyDescent="0.2">
      <c r="E6" s="83" t="s">
        <v>100</v>
      </c>
      <c r="F6" s="82"/>
      <c r="G6" s="82"/>
    </row>
    <row r="8" spans="1:7" ht="15" customHeight="1" x14ac:dyDescent="0.2"/>
    <row r="9" spans="1:7" ht="16.5" customHeight="1" x14ac:dyDescent="0.3">
      <c r="C9" s="78" t="s">
        <v>53</v>
      </c>
      <c r="D9" s="79"/>
    </row>
    <row r="10" spans="1:7" ht="37.5" customHeight="1" x14ac:dyDescent="0.35">
      <c r="A10" s="80" t="s">
        <v>85</v>
      </c>
      <c r="B10" s="80"/>
      <c r="C10" s="80"/>
      <c r="D10" s="80"/>
      <c r="E10" s="80"/>
      <c r="F10" s="80"/>
      <c r="G10" s="80"/>
    </row>
    <row r="11" spans="1:7" ht="21.75" customHeight="1" x14ac:dyDescent="0.2">
      <c r="A11" s="77" t="s">
        <v>62</v>
      </c>
      <c r="B11" s="77"/>
      <c r="C11" s="77"/>
      <c r="D11" s="77"/>
      <c r="E11" s="77"/>
      <c r="F11" s="77"/>
      <c r="G11" s="77"/>
    </row>
    <row r="12" spans="1:7" ht="45" customHeight="1" x14ac:dyDescent="0.2">
      <c r="A12" s="24" t="s">
        <v>0</v>
      </c>
      <c r="B12" s="24" t="s">
        <v>1</v>
      </c>
      <c r="C12" s="24" t="s">
        <v>2</v>
      </c>
      <c r="D12" s="24" t="s">
        <v>3</v>
      </c>
      <c r="E12" s="24" t="s">
        <v>4</v>
      </c>
      <c r="F12" s="24" t="s">
        <v>22</v>
      </c>
      <c r="G12" s="24" t="s">
        <v>5</v>
      </c>
    </row>
    <row r="13" spans="1:7" ht="15" customHeight="1" x14ac:dyDescent="0.25">
      <c r="A13" s="25">
        <v>1</v>
      </c>
      <c r="B13" s="26">
        <v>2</v>
      </c>
      <c r="C13" s="26">
        <v>3</v>
      </c>
      <c r="D13" s="26">
        <v>4</v>
      </c>
      <c r="E13" s="26">
        <v>5</v>
      </c>
      <c r="F13" s="26">
        <v>6</v>
      </c>
      <c r="G13" s="27">
        <v>7</v>
      </c>
    </row>
    <row r="14" spans="1:7" ht="4.5" customHeight="1" x14ac:dyDescent="0.25">
      <c r="A14" s="25"/>
      <c r="B14" s="26"/>
      <c r="C14" s="26"/>
      <c r="D14" s="26"/>
      <c r="E14" s="26"/>
      <c r="F14" s="26"/>
      <c r="G14" s="27"/>
    </row>
    <row r="15" spans="1:7" ht="98.25" customHeight="1" x14ac:dyDescent="0.2">
      <c r="A15" s="40" t="s">
        <v>6</v>
      </c>
      <c r="B15" s="74" t="s">
        <v>74</v>
      </c>
      <c r="C15" s="28" t="s">
        <v>7</v>
      </c>
      <c r="D15" s="29"/>
      <c r="E15" s="29"/>
      <c r="F15" s="29"/>
      <c r="G15" s="30"/>
    </row>
    <row r="16" spans="1:7" ht="36" customHeight="1" x14ac:dyDescent="0.2">
      <c r="A16" s="42" t="s">
        <v>39</v>
      </c>
      <c r="B16" s="31" t="s">
        <v>23</v>
      </c>
      <c r="C16" s="32" t="s">
        <v>24</v>
      </c>
      <c r="D16" s="33" t="s">
        <v>9</v>
      </c>
      <c r="E16" s="50">
        <v>45</v>
      </c>
      <c r="F16" s="51">
        <v>3325</v>
      </c>
      <c r="G16" s="52">
        <f t="shared" ref="G16:G21" si="0">PRODUCT(F16,E16)</f>
        <v>149625</v>
      </c>
    </row>
    <row r="17" spans="1:7" ht="16.5" customHeight="1" x14ac:dyDescent="0.2">
      <c r="A17" s="33" t="s">
        <v>25</v>
      </c>
      <c r="B17" s="31" t="s">
        <v>46</v>
      </c>
      <c r="C17" s="32" t="s">
        <v>19</v>
      </c>
      <c r="D17" s="33" t="s">
        <v>15</v>
      </c>
      <c r="E17" s="50">
        <v>1</v>
      </c>
      <c r="F17" s="51">
        <v>17100</v>
      </c>
      <c r="G17" s="52">
        <f t="shared" si="0"/>
        <v>17100</v>
      </c>
    </row>
    <row r="18" spans="1:7" ht="19.5" customHeight="1" x14ac:dyDescent="0.2">
      <c r="A18" s="33" t="s">
        <v>26</v>
      </c>
      <c r="B18" s="31" t="s">
        <v>42</v>
      </c>
      <c r="C18" s="32" t="s">
        <v>12</v>
      </c>
      <c r="D18" s="33" t="s">
        <v>15</v>
      </c>
      <c r="E18" s="50">
        <v>1</v>
      </c>
      <c r="F18" s="53">
        <v>13015</v>
      </c>
      <c r="G18" s="52">
        <f t="shared" si="0"/>
        <v>13015</v>
      </c>
    </row>
    <row r="19" spans="1:7" ht="36.6" customHeight="1" x14ac:dyDescent="0.2">
      <c r="A19" s="42" t="s">
        <v>27</v>
      </c>
      <c r="B19" s="31" t="s">
        <v>95</v>
      </c>
      <c r="C19" s="32" t="s">
        <v>13</v>
      </c>
      <c r="D19" s="71" t="s">
        <v>16</v>
      </c>
      <c r="E19" s="50">
        <v>4</v>
      </c>
      <c r="F19" s="51">
        <v>55100</v>
      </c>
      <c r="G19" s="59">
        <f t="shared" si="0"/>
        <v>220400</v>
      </c>
    </row>
    <row r="20" spans="1:7" ht="24.75" customHeight="1" x14ac:dyDescent="0.2">
      <c r="A20" s="42" t="s">
        <v>28</v>
      </c>
      <c r="B20" s="31" t="s">
        <v>29</v>
      </c>
      <c r="C20" s="31" t="s">
        <v>20</v>
      </c>
      <c r="D20" s="71" t="s">
        <v>17</v>
      </c>
      <c r="E20" s="50">
        <v>10</v>
      </c>
      <c r="F20" s="51">
        <v>2755</v>
      </c>
      <c r="G20" s="59">
        <f t="shared" si="0"/>
        <v>27550</v>
      </c>
    </row>
    <row r="21" spans="1:7" ht="33" customHeight="1" x14ac:dyDescent="0.2">
      <c r="A21" s="39" t="s">
        <v>45</v>
      </c>
      <c r="B21" s="37" t="s">
        <v>30</v>
      </c>
      <c r="C21" s="38" t="s">
        <v>14</v>
      </c>
      <c r="D21" s="39" t="s">
        <v>17</v>
      </c>
      <c r="E21" s="54">
        <v>10</v>
      </c>
      <c r="F21" s="55">
        <v>2755</v>
      </c>
      <c r="G21" s="56">
        <f t="shared" si="0"/>
        <v>27550</v>
      </c>
    </row>
    <row r="22" spans="1:7" ht="48.75" customHeight="1" x14ac:dyDescent="0.2">
      <c r="A22" s="36" t="s">
        <v>8</v>
      </c>
      <c r="B22" s="75" t="s">
        <v>75</v>
      </c>
      <c r="C22" s="32"/>
      <c r="D22" s="33"/>
      <c r="E22" s="50"/>
      <c r="F22" s="51"/>
      <c r="G22" s="59"/>
    </row>
    <row r="23" spans="1:7" ht="39" customHeight="1" x14ac:dyDescent="0.2">
      <c r="A23" s="36" t="s">
        <v>31</v>
      </c>
      <c r="B23" s="72" t="s">
        <v>23</v>
      </c>
      <c r="C23" s="32" t="s">
        <v>44</v>
      </c>
      <c r="D23" s="36" t="s">
        <v>9</v>
      </c>
      <c r="E23" s="50">
        <v>40</v>
      </c>
      <c r="F23" s="51">
        <v>3325</v>
      </c>
      <c r="G23" s="52">
        <f t="shared" ref="G23" si="1">PRODUCT(F23,E23)</f>
        <v>133000</v>
      </c>
    </row>
    <row r="24" spans="1:7" ht="31.5" x14ac:dyDescent="0.2">
      <c r="A24" s="33" t="s">
        <v>32</v>
      </c>
      <c r="B24" s="31" t="s">
        <v>72</v>
      </c>
      <c r="C24" s="32" t="s">
        <v>47</v>
      </c>
      <c r="D24" s="33" t="s">
        <v>15</v>
      </c>
      <c r="E24" s="50">
        <v>1</v>
      </c>
      <c r="F24" s="51">
        <v>17100</v>
      </c>
      <c r="G24" s="52">
        <f>PRODUCT(F24,E24,0.8)</f>
        <v>13680</v>
      </c>
    </row>
    <row r="25" spans="1:7" ht="21" customHeight="1" x14ac:dyDescent="0.2">
      <c r="A25" s="33" t="s">
        <v>33</v>
      </c>
      <c r="B25" s="31" t="s">
        <v>42</v>
      </c>
      <c r="C25" s="32" t="s">
        <v>40</v>
      </c>
      <c r="D25" s="33" t="s">
        <v>15</v>
      </c>
      <c r="E25" s="50">
        <v>1</v>
      </c>
      <c r="F25" s="53">
        <v>13015</v>
      </c>
      <c r="G25" s="52">
        <f>PRODUCT(F25,E25,0.8)</f>
        <v>10412</v>
      </c>
    </row>
    <row r="26" spans="1:7" ht="34.5" customHeight="1" x14ac:dyDescent="0.2">
      <c r="A26" s="36" t="s">
        <v>43</v>
      </c>
      <c r="B26" s="31" t="s">
        <v>95</v>
      </c>
      <c r="C26" s="32" t="s">
        <v>13</v>
      </c>
      <c r="D26" s="33" t="s">
        <v>16</v>
      </c>
      <c r="E26" s="50">
        <v>3</v>
      </c>
      <c r="F26" s="51">
        <v>55100</v>
      </c>
      <c r="G26" s="59">
        <f>PRODUCT(F26,E26)</f>
        <v>165300</v>
      </c>
    </row>
    <row r="27" spans="1:7" ht="31.5" x14ac:dyDescent="0.2">
      <c r="A27" s="41" t="s">
        <v>48</v>
      </c>
      <c r="B27" s="37" t="s">
        <v>30</v>
      </c>
      <c r="C27" s="38" t="s">
        <v>14</v>
      </c>
      <c r="D27" s="39" t="s">
        <v>17</v>
      </c>
      <c r="E27" s="54">
        <v>10</v>
      </c>
      <c r="F27" s="55">
        <v>2755</v>
      </c>
      <c r="G27" s="56">
        <f>PRODUCT(F27,E27)</f>
        <v>27550</v>
      </c>
    </row>
    <row r="28" spans="1:7" ht="60" customHeight="1" x14ac:dyDescent="0.2">
      <c r="A28" s="36" t="s">
        <v>10</v>
      </c>
      <c r="B28" s="75" t="s">
        <v>76</v>
      </c>
      <c r="C28" s="32"/>
      <c r="D28" s="33"/>
      <c r="E28" s="50"/>
      <c r="F28" s="51"/>
      <c r="G28" s="59"/>
    </row>
    <row r="29" spans="1:7" ht="35.25" customHeight="1" x14ac:dyDescent="0.2">
      <c r="A29" s="36" t="s">
        <v>34</v>
      </c>
      <c r="B29" s="31" t="s">
        <v>23</v>
      </c>
      <c r="C29" s="32" t="s">
        <v>44</v>
      </c>
      <c r="D29" s="33" t="s">
        <v>9</v>
      </c>
      <c r="E29" s="50">
        <v>40</v>
      </c>
      <c r="F29" s="51">
        <v>3325</v>
      </c>
      <c r="G29" s="52">
        <f>PRODUCT(F29,E29)</f>
        <v>133000</v>
      </c>
    </row>
    <row r="30" spans="1:7" ht="35.25" customHeight="1" x14ac:dyDescent="0.2">
      <c r="A30" s="33" t="s">
        <v>35</v>
      </c>
      <c r="B30" s="31" t="s">
        <v>86</v>
      </c>
      <c r="C30" s="32" t="s">
        <v>47</v>
      </c>
      <c r="D30" s="33" t="s">
        <v>15</v>
      </c>
      <c r="E30" s="50">
        <v>1</v>
      </c>
      <c r="F30" s="51">
        <v>17100</v>
      </c>
      <c r="G30" s="52">
        <f>PRODUCT(F30,E30,0.8)</f>
        <v>13680</v>
      </c>
    </row>
    <row r="31" spans="1:7" ht="27.75" customHeight="1" x14ac:dyDescent="0.2">
      <c r="A31" s="33" t="s">
        <v>77</v>
      </c>
      <c r="B31" s="73" t="s">
        <v>42</v>
      </c>
      <c r="C31" s="32" t="s">
        <v>40</v>
      </c>
      <c r="D31" s="33" t="s">
        <v>15</v>
      </c>
      <c r="E31" s="50">
        <v>1</v>
      </c>
      <c r="F31" s="53">
        <v>13015</v>
      </c>
      <c r="G31" s="52">
        <f>PRODUCT(F31,E31,0.8)</f>
        <v>10412</v>
      </c>
    </row>
    <row r="32" spans="1:7" ht="31.5" x14ac:dyDescent="0.2">
      <c r="A32" s="33" t="s">
        <v>78</v>
      </c>
      <c r="B32" s="31" t="s">
        <v>95</v>
      </c>
      <c r="C32" s="32" t="s">
        <v>13</v>
      </c>
      <c r="D32" s="33" t="s">
        <v>16</v>
      </c>
      <c r="E32" s="50">
        <v>3</v>
      </c>
      <c r="F32" s="51">
        <v>55100</v>
      </c>
      <c r="G32" s="59">
        <f>PRODUCT(F32,E32)</f>
        <v>165300</v>
      </c>
    </row>
    <row r="33" spans="1:7" ht="31.5" x14ac:dyDescent="0.2">
      <c r="A33" s="41" t="s">
        <v>79</v>
      </c>
      <c r="B33" s="37" t="s">
        <v>30</v>
      </c>
      <c r="C33" s="38" t="s">
        <v>14</v>
      </c>
      <c r="D33" s="39" t="s">
        <v>17</v>
      </c>
      <c r="E33" s="54">
        <v>4</v>
      </c>
      <c r="F33" s="55">
        <v>2755</v>
      </c>
      <c r="G33" s="56">
        <f>PRODUCT(F33,E33)</f>
        <v>11020</v>
      </c>
    </row>
    <row r="34" spans="1:7" ht="66" customHeight="1" x14ac:dyDescent="0.2">
      <c r="A34" s="36" t="s">
        <v>11</v>
      </c>
      <c r="B34" s="28" t="s">
        <v>80</v>
      </c>
      <c r="C34" s="32"/>
      <c r="D34" s="40"/>
      <c r="E34" s="57"/>
      <c r="F34" s="58"/>
      <c r="G34" s="59"/>
    </row>
    <row r="35" spans="1:7" ht="50.25" customHeight="1" x14ac:dyDescent="0.2">
      <c r="A35" s="42" t="s">
        <v>36</v>
      </c>
      <c r="B35" s="31" t="s">
        <v>96</v>
      </c>
      <c r="C35" s="32" t="s">
        <v>88</v>
      </c>
      <c r="D35" s="33" t="s">
        <v>16</v>
      </c>
      <c r="E35" s="50">
        <v>4</v>
      </c>
      <c r="F35" s="51">
        <v>55100</v>
      </c>
      <c r="G35" s="59">
        <f>PRODUCT(F35,E35)</f>
        <v>220400</v>
      </c>
    </row>
    <row r="36" spans="1:7" ht="33" customHeight="1" x14ac:dyDescent="0.2">
      <c r="A36" s="36" t="s">
        <v>37</v>
      </c>
      <c r="B36" s="31" t="s">
        <v>81</v>
      </c>
      <c r="C36" s="31" t="s">
        <v>89</v>
      </c>
      <c r="D36" s="33" t="s">
        <v>9</v>
      </c>
      <c r="E36" s="50">
        <v>10</v>
      </c>
      <c r="F36" s="51">
        <v>1995</v>
      </c>
      <c r="G36" s="51">
        <f>PRODUCT(F36,E36)</f>
        <v>19950</v>
      </c>
    </row>
    <row r="37" spans="1:7" ht="31.5" x14ac:dyDescent="0.2">
      <c r="A37" s="41" t="s">
        <v>38</v>
      </c>
      <c r="B37" s="37" t="s">
        <v>82</v>
      </c>
      <c r="C37" s="38" t="s">
        <v>90</v>
      </c>
      <c r="D37" s="39" t="s">
        <v>9</v>
      </c>
      <c r="E37" s="54">
        <v>6</v>
      </c>
      <c r="F37" s="55">
        <v>1140</v>
      </c>
      <c r="G37" s="56">
        <f>PRODUCT(F37,E37)</f>
        <v>6840</v>
      </c>
    </row>
    <row r="38" spans="1:7" ht="50.25" customHeight="1" thickBot="1" x14ac:dyDescent="0.25">
      <c r="A38" s="33" t="s">
        <v>21</v>
      </c>
      <c r="B38" s="76" t="s">
        <v>83</v>
      </c>
      <c r="C38" s="32" t="s">
        <v>87</v>
      </c>
      <c r="D38" s="33" t="s">
        <v>84</v>
      </c>
      <c r="E38" s="50">
        <v>1</v>
      </c>
      <c r="F38" s="51">
        <v>9500</v>
      </c>
      <c r="G38" s="59">
        <f>PRODUCT(F38,E38)</f>
        <v>9500</v>
      </c>
    </row>
    <row r="39" spans="1:7" ht="17.25" thickTop="1" thickBot="1" x14ac:dyDescent="0.25">
      <c r="A39" s="43"/>
      <c r="B39" s="44" t="s">
        <v>18</v>
      </c>
      <c r="C39" s="45"/>
      <c r="D39" s="46"/>
      <c r="E39" s="47"/>
      <c r="F39" s="48"/>
      <c r="G39" s="60">
        <f>SUBTOTAL(109,G14:G38)</f>
        <v>1395284</v>
      </c>
    </row>
    <row r="40" spans="1:7" ht="30.75" thickTop="1" x14ac:dyDescent="0.2">
      <c r="A40" s="36"/>
      <c r="B40" s="49" t="s">
        <v>91</v>
      </c>
      <c r="C40" s="61" t="s">
        <v>49</v>
      </c>
      <c r="D40" s="33"/>
      <c r="E40" s="34"/>
      <c r="F40" s="35"/>
      <c r="G40" s="62">
        <f>PRODUCT(G39,0.172)</f>
        <v>239988.84799999997</v>
      </c>
    </row>
    <row r="42" spans="1:7" ht="18.75" x14ac:dyDescent="0.3">
      <c r="A42" s="20"/>
      <c r="B42" s="20"/>
      <c r="C42" s="20"/>
      <c r="D42" s="20"/>
    </row>
    <row r="43" spans="1:7" ht="15.75" x14ac:dyDescent="0.25">
      <c r="A43" s="1"/>
      <c r="B43" s="1"/>
      <c r="C43" s="1"/>
      <c r="D43" s="1"/>
    </row>
    <row r="44" spans="1:7" ht="15.75" x14ac:dyDescent="0.25">
      <c r="A44" s="1"/>
      <c r="B44" s="1" t="s">
        <v>92</v>
      </c>
      <c r="C44" s="1"/>
      <c r="D44" s="1"/>
      <c r="E44" s="1"/>
      <c r="F44" s="1" t="s">
        <v>52</v>
      </c>
    </row>
    <row r="45" spans="1:7" ht="15.75" x14ac:dyDescent="0.25">
      <c r="A45" s="1"/>
    </row>
    <row r="46" spans="1:7" ht="15.75" x14ac:dyDescent="0.25">
      <c r="A46" s="1"/>
    </row>
    <row r="48" spans="1:7" ht="15.75" x14ac:dyDescent="0.25">
      <c r="B48" s="1" t="s">
        <v>98</v>
      </c>
      <c r="C48" s="1"/>
      <c r="D48" s="1"/>
      <c r="E48" s="1"/>
      <c r="F48" s="1" t="s">
        <v>99</v>
      </c>
    </row>
  </sheetData>
  <mergeCells count="9">
    <mergeCell ref="A11:G11"/>
    <mergeCell ref="C9:D9"/>
    <mergeCell ref="A10:G10"/>
    <mergeCell ref="E1:G1"/>
    <mergeCell ref="E2:G2"/>
    <mergeCell ref="E3:G3"/>
    <mergeCell ref="E4:G4"/>
    <mergeCell ref="E5:G5"/>
    <mergeCell ref="E6:G6"/>
  </mergeCells>
  <printOptions horizontalCentered="1"/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zoomScale="120" zoomScaleNormal="120" workbookViewId="0">
      <selection activeCell="H47" sqref="H47"/>
    </sheetView>
  </sheetViews>
  <sheetFormatPr defaultRowHeight="12.75" x14ac:dyDescent="0.2"/>
  <cols>
    <col min="1" max="1" width="6.42578125" customWidth="1"/>
    <col min="2" max="2" width="42.5703125" customWidth="1"/>
    <col min="3" max="3" width="17.85546875" customWidth="1"/>
    <col min="4" max="4" width="15.28515625" customWidth="1"/>
  </cols>
  <sheetData>
    <row r="1" spans="1:10" ht="11.45" customHeight="1" x14ac:dyDescent="0.2">
      <c r="C1" s="12" t="s">
        <v>93</v>
      </c>
    </row>
    <row r="2" spans="1:10" ht="10.9" customHeight="1" x14ac:dyDescent="0.2">
      <c r="C2" s="12" t="s">
        <v>41</v>
      </c>
    </row>
    <row r="3" spans="1:10" ht="6.6" customHeight="1" x14ac:dyDescent="0.2"/>
    <row r="4" spans="1:10" ht="15" customHeight="1" x14ac:dyDescent="0.25">
      <c r="C4" s="88" t="s">
        <v>57</v>
      </c>
      <c r="D4" s="89"/>
    </row>
    <row r="5" spans="1:10" ht="21.75" customHeight="1" x14ac:dyDescent="0.25">
      <c r="C5" s="1" t="s">
        <v>50</v>
      </c>
    </row>
    <row r="6" spans="1:10" ht="15.75" x14ac:dyDescent="0.25">
      <c r="C6" s="1" t="s">
        <v>51</v>
      </c>
      <c r="E6" s="1"/>
      <c r="F6" s="1"/>
      <c r="G6" s="1"/>
    </row>
    <row r="7" spans="1:10" ht="10.5" customHeight="1" x14ac:dyDescent="0.25">
      <c r="C7" s="1"/>
      <c r="E7" s="1"/>
      <c r="F7" s="1"/>
      <c r="G7" s="1"/>
    </row>
    <row r="8" spans="1:10" ht="15.75" x14ac:dyDescent="0.25">
      <c r="C8" s="1" t="s">
        <v>60</v>
      </c>
      <c r="D8" s="63" t="s">
        <v>59</v>
      </c>
      <c r="E8" s="1"/>
      <c r="F8" s="1"/>
      <c r="G8" s="1"/>
    </row>
    <row r="9" spans="1:10" ht="15.75" x14ac:dyDescent="0.25">
      <c r="C9" s="1" t="s">
        <v>94</v>
      </c>
      <c r="E9" s="1"/>
      <c r="F9" s="1"/>
      <c r="G9" s="1"/>
    </row>
    <row r="10" spans="1:10" ht="15.75" x14ac:dyDescent="0.25">
      <c r="E10" s="1"/>
      <c r="F10" s="1"/>
      <c r="G10" s="1"/>
    </row>
    <row r="11" spans="1:10" ht="15.75" x14ac:dyDescent="0.25">
      <c r="E11" s="1"/>
      <c r="F11" s="1"/>
      <c r="G11" s="1"/>
    </row>
    <row r="12" spans="1:10" ht="14.25" customHeight="1" x14ac:dyDescent="0.25">
      <c r="A12" s="1"/>
      <c r="B12" s="1"/>
      <c r="C12" s="1"/>
      <c r="E12" s="1"/>
      <c r="F12" s="1"/>
      <c r="G12" s="1"/>
      <c r="H12" s="1"/>
      <c r="I12" s="1"/>
      <c r="J12" s="1"/>
    </row>
    <row r="13" spans="1:10" ht="15.75" x14ac:dyDescent="0.25">
      <c r="A13" s="86" t="s">
        <v>58</v>
      </c>
      <c r="B13" s="79"/>
      <c r="C13" s="79"/>
      <c r="D13" s="79"/>
      <c r="E13" s="1"/>
      <c r="F13" s="1"/>
      <c r="G13" s="1"/>
      <c r="H13" s="1"/>
      <c r="I13" s="1"/>
      <c r="J13" s="1"/>
    </row>
    <row r="14" spans="1:10" ht="38.450000000000003" customHeight="1" x14ac:dyDescent="0.25">
      <c r="A14" s="87" t="s">
        <v>70</v>
      </c>
      <c r="B14" s="87"/>
      <c r="C14" s="87"/>
      <c r="D14" s="87"/>
      <c r="E14" s="1"/>
      <c r="F14" s="1"/>
      <c r="G14" s="1"/>
      <c r="H14" s="1"/>
      <c r="I14" s="1"/>
      <c r="J14" s="1"/>
    </row>
    <row r="15" spans="1:10" ht="16.5" customHeight="1" x14ac:dyDescent="0.25">
      <c r="A15" s="97" t="s">
        <v>62</v>
      </c>
      <c r="B15" s="98"/>
      <c r="C15" s="98"/>
      <c r="D15" s="98"/>
      <c r="E15" s="1"/>
      <c r="F15" s="1"/>
      <c r="G15" s="1"/>
      <c r="H15" s="1"/>
      <c r="I15" s="1"/>
      <c r="J15" s="1"/>
    </row>
    <row r="16" spans="1:10" ht="36.75" customHeight="1" x14ac:dyDescent="0.25">
      <c r="A16" s="91" t="s">
        <v>65</v>
      </c>
      <c r="B16" s="94"/>
      <c r="C16" s="90" t="s">
        <v>62</v>
      </c>
      <c r="D16" s="91"/>
      <c r="E16" s="1"/>
      <c r="F16" s="1"/>
      <c r="G16" s="1"/>
      <c r="H16" s="1"/>
      <c r="I16" s="1"/>
      <c r="J16" s="1"/>
    </row>
    <row r="17" spans="1:10" ht="44.25" customHeight="1" x14ac:dyDescent="0.25">
      <c r="A17" s="91" t="s">
        <v>66</v>
      </c>
      <c r="B17" s="94"/>
      <c r="C17" s="92" t="s">
        <v>64</v>
      </c>
      <c r="D17" s="93"/>
      <c r="E17" s="1"/>
      <c r="F17" s="1"/>
      <c r="G17" s="1"/>
      <c r="H17" s="1"/>
      <c r="I17" s="1"/>
      <c r="J17" s="1"/>
    </row>
    <row r="18" spans="1:10" ht="75.75" customHeight="1" x14ac:dyDescent="0.25">
      <c r="A18" s="95" t="s">
        <v>67</v>
      </c>
      <c r="B18" s="94"/>
      <c r="C18" s="96" t="s">
        <v>63</v>
      </c>
      <c r="D18" s="91"/>
      <c r="E18" s="1"/>
      <c r="F18" s="1"/>
      <c r="G18" s="1"/>
      <c r="H18" s="1"/>
      <c r="I18" s="1"/>
      <c r="J18" s="1"/>
    </row>
    <row r="19" spans="1:10" ht="25.5" customHeight="1" x14ac:dyDescent="0.25">
      <c r="A19" s="91" t="s">
        <v>68</v>
      </c>
      <c r="B19" s="94"/>
      <c r="C19" s="90" t="s">
        <v>71</v>
      </c>
      <c r="D19" s="91"/>
      <c r="E19" s="1"/>
      <c r="F19" s="1"/>
      <c r="G19" s="1"/>
      <c r="H19" s="1"/>
      <c r="I19" s="1"/>
      <c r="J19" s="1"/>
    </row>
    <row r="20" spans="1:10" ht="9.75" customHeight="1" x14ac:dyDescent="0.25">
      <c r="A20" s="64"/>
      <c r="B20" s="65"/>
      <c r="C20" s="66"/>
      <c r="D20" s="64"/>
      <c r="E20" s="1"/>
      <c r="F20" s="1"/>
      <c r="G20" s="1"/>
      <c r="H20" s="1"/>
      <c r="I20" s="1"/>
      <c r="J20" s="1"/>
    </row>
    <row r="21" spans="1:10" ht="22.5" customHeight="1" x14ac:dyDescent="0.3">
      <c r="A21" s="84" t="s">
        <v>69</v>
      </c>
      <c r="B21" s="85"/>
      <c r="C21" s="85"/>
      <c r="D21" s="85"/>
      <c r="E21" s="1"/>
      <c r="F21" s="1"/>
      <c r="G21" s="1"/>
      <c r="H21" s="1"/>
      <c r="I21" s="1"/>
      <c r="J21" s="1"/>
    </row>
    <row r="22" spans="1:10" ht="31.5" x14ac:dyDescent="0.25">
      <c r="A22" s="13" t="s">
        <v>0</v>
      </c>
      <c r="B22" s="13" t="s">
        <v>1</v>
      </c>
      <c r="C22" s="13" t="s">
        <v>3</v>
      </c>
      <c r="D22" s="13" t="s">
        <v>4</v>
      </c>
      <c r="E22" s="2"/>
      <c r="F22" s="2"/>
      <c r="G22" s="1"/>
      <c r="H22" s="1"/>
      <c r="I22" s="1"/>
      <c r="J22" s="1"/>
    </row>
    <row r="23" spans="1:10" ht="15.75" x14ac:dyDescent="0.25">
      <c r="A23" s="3">
        <v>1</v>
      </c>
      <c r="B23" s="3">
        <v>2</v>
      </c>
      <c r="C23" s="3">
        <v>3</v>
      </c>
      <c r="D23" s="3">
        <v>4</v>
      </c>
      <c r="E23" s="1"/>
      <c r="F23" s="1"/>
      <c r="G23" s="1"/>
      <c r="H23" s="1"/>
      <c r="I23" s="1"/>
      <c r="J23" s="1"/>
    </row>
    <row r="24" spans="1:10" ht="51" customHeight="1" x14ac:dyDescent="0.25">
      <c r="A24" s="14" t="s">
        <v>6</v>
      </c>
      <c r="B24" s="7" t="s">
        <v>74</v>
      </c>
      <c r="C24" s="8"/>
      <c r="D24" s="8"/>
      <c r="E24" s="1"/>
      <c r="F24" s="1"/>
      <c r="G24" s="1"/>
      <c r="H24" s="1"/>
      <c r="I24" s="1"/>
      <c r="J24" s="1"/>
    </row>
    <row r="25" spans="1:10" ht="31.5" x14ac:dyDescent="0.25">
      <c r="A25" s="15" t="s">
        <v>39</v>
      </c>
      <c r="B25" s="9" t="s">
        <v>23</v>
      </c>
      <c r="C25" s="10" t="s">
        <v>9</v>
      </c>
      <c r="D25" s="11">
        <v>45</v>
      </c>
      <c r="E25" s="1"/>
      <c r="F25" s="1"/>
      <c r="G25" s="1"/>
      <c r="H25" s="1"/>
      <c r="I25" s="1"/>
      <c r="J25" s="1"/>
    </row>
    <row r="26" spans="1:10" ht="31.5" x14ac:dyDescent="0.25">
      <c r="A26" s="10" t="s">
        <v>25</v>
      </c>
      <c r="B26" s="9" t="s">
        <v>72</v>
      </c>
      <c r="C26" s="10" t="s">
        <v>15</v>
      </c>
      <c r="D26" s="11">
        <v>1</v>
      </c>
      <c r="E26" s="1"/>
      <c r="F26" s="1"/>
      <c r="G26" s="1"/>
      <c r="H26" s="1"/>
      <c r="I26" s="1"/>
      <c r="J26" s="1"/>
    </row>
    <row r="27" spans="1:10" ht="31.5" x14ac:dyDescent="0.25">
      <c r="A27" s="10" t="s">
        <v>26</v>
      </c>
      <c r="B27" s="9" t="s">
        <v>73</v>
      </c>
      <c r="C27" s="10" t="s">
        <v>15</v>
      </c>
      <c r="D27" s="11">
        <v>1</v>
      </c>
      <c r="E27" s="1"/>
      <c r="F27" s="1"/>
      <c r="G27" s="1"/>
      <c r="H27" s="1"/>
      <c r="I27" s="1"/>
      <c r="J27" s="1"/>
    </row>
    <row r="28" spans="1:10" ht="31.5" x14ac:dyDescent="0.25">
      <c r="A28" s="15" t="s">
        <v>27</v>
      </c>
      <c r="B28" s="9" t="s">
        <v>95</v>
      </c>
      <c r="C28" s="10" t="s">
        <v>16</v>
      </c>
      <c r="D28" s="11">
        <v>4</v>
      </c>
      <c r="E28" s="1"/>
      <c r="F28" s="1"/>
      <c r="G28" s="1"/>
      <c r="H28" s="1"/>
      <c r="I28" s="1"/>
      <c r="J28" s="1"/>
    </row>
    <row r="29" spans="1:10" ht="15.75" x14ac:dyDescent="0.25">
      <c r="A29" s="15" t="s">
        <v>28</v>
      </c>
      <c r="B29" s="16" t="s">
        <v>29</v>
      </c>
      <c r="C29" s="10" t="s">
        <v>17</v>
      </c>
      <c r="D29" s="11">
        <v>10</v>
      </c>
      <c r="E29" s="1"/>
      <c r="F29" s="1"/>
      <c r="G29" s="1"/>
      <c r="H29" s="1"/>
      <c r="I29" s="1"/>
      <c r="J29" s="1"/>
    </row>
    <row r="30" spans="1:10" ht="32.25" customHeight="1" x14ac:dyDescent="0.25">
      <c r="A30" s="5" t="s">
        <v>45</v>
      </c>
      <c r="B30" s="4" t="s">
        <v>30</v>
      </c>
      <c r="C30" s="5" t="s">
        <v>17</v>
      </c>
      <c r="D30" s="6">
        <v>10</v>
      </c>
      <c r="E30" s="1"/>
      <c r="F30" s="1"/>
      <c r="G30" s="1"/>
      <c r="H30" s="1"/>
      <c r="I30" s="1"/>
      <c r="J30" s="1"/>
    </row>
    <row r="31" spans="1:10" ht="47.25" x14ac:dyDescent="0.25">
      <c r="A31" s="10" t="s">
        <v>8</v>
      </c>
      <c r="B31" s="7" t="s">
        <v>75</v>
      </c>
      <c r="C31" s="10"/>
      <c r="D31" s="11"/>
      <c r="E31" s="1"/>
      <c r="F31" s="1"/>
      <c r="G31" s="1"/>
      <c r="H31" s="1"/>
      <c r="I31" s="1"/>
      <c r="J31" s="1"/>
    </row>
    <row r="32" spans="1:10" ht="31.5" x14ac:dyDescent="0.25">
      <c r="A32" s="10" t="s">
        <v>31</v>
      </c>
      <c r="B32" s="9" t="s">
        <v>23</v>
      </c>
      <c r="C32" s="10" t="s">
        <v>9</v>
      </c>
      <c r="D32" s="11">
        <v>40</v>
      </c>
      <c r="E32" s="1"/>
      <c r="F32" s="1"/>
      <c r="G32" s="1"/>
      <c r="H32" s="1"/>
      <c r="I32" s="1"/>
      <c r="J32" s="1"/>
    </row>
    <row r="33" spans="1:10" ht="27" customHeight="1" x14ac:dyDescent="0.25">
      <c r="A33" s="17" t="s">
        <v>32</v>
      </c>
      <c r="B33" s="9" t="s">
        <v>72</v>
      </c>
      <c r="C33" s="10" t="s">
        <v>15</v>
      </c>
      <c r="D33" s="11">
        <v>1</v>
      </c>
      <c r="E33" s="1"/>
      <c r="F33" s="1"/>
      <c r="G33" s="1"/>
      <c r="H33" s="1"/>
      <c r="I33" s="1"/>
      <c r="J33" s="1"/>
    </row>
    <row r="34" spans="1:10" ht="31.5" x14ac:dyDescent="0.25">
      <c r="A34" s="10" t="s">
        <v>33</v>
      </c>
      <c r="B34" s="9" t="s">
        <v>73</v>
      </c>
      <c r="C34" s="10" t="s">
        <v>15</v>
      </c>
      <c r="D34" s="11">
        <v>1</v>
      </c>
      <c r="E34" s="1"/>
      <c r="F34" s="1"/>
      <c r="G34" s="1"/>
      <c r="H34" s="1"/>
      <c r="I34" s="1"/>
      <c r="J34" s="1"/>
    </row>
    <row r="35" spans="1:10" ht="31.5" x14ac:dyDescent="0.25">
      <c r="A35" s="10" t="s">
        <v>43</v>
      </c>
      <c r="B35" s="9" t="s">
        <v>95</v>
      </c>
      <c r="C35" s="10" t="s">
        <v>16</v>
      </c>
      <c r="D35" s="11">
        <v>3</v>
      </c>
      <c r="E35" s="1"/>
      <c r="F35" s="1"/>
      <c r="G35" s="1"/>
      <c r="H35" s="1"/>
      <c r="I35" s="1"/>
      <c r="J35" s="1"/>
    </row>
    <row r="36" spans="1:10" ht="33" customHeight="1" x14ac:dyDescent="0.25">
      <c r="A36" s="5" t="s">
        <v>48</v>
      </c>
      <c r="B36" s="4" t="s">
        <v>30</v>
      </c>
      <c r="C36" s="5" t="s">
        <v>17</v>
      </c>
      <c r="D36" s="6">
        <v>10</v>
      </c>
      <c r="E36" s="1"/>
      <c r="F36" s="1"/>
      <c r="G36" s="1"/>
      <c r="H36" s="1"/>
      <c r="I36" s="1"/>
      <c r="J36" s="1"/>
    </row>
    <row r="37" spans="1:10" ht="47.25" x14ac:dyDescent="0.25">
      <c r="A37" s="14" t="s">
        <v>10</v>
      </c>
      <c r="B37" s="7" t="s">
        <v>76</v>
      </c>
      <c r="C37" s="10"/>
      <c r="D37" s="11"/>
      <c r="E37" s="1"/>
      <c r="F37" s="1"/>
      <c r="G37" s="1"/>
      <c r="H37" s="1"/>
      <c r="I37" s="1"/>
      <c r="J37" s="1"/>
    </row>
    <row r="38" spans="1:10" ht="31.5" x14ac:dyDescent="0.25">
      <c r="A38" s="10" t="s">
        <v>34</v>
      </c>
      <c r="B38" s="9" t="s">
        <v>23</v>
      </c>
      <c r="C38" s="10" t="s">
        <v>9</v>
      </c>
      <c r="D38" s="11">
        <v>40</v>
      </c>
      <c r="E38" s="1"/>
      <c r="F38" s="1"/>
      <c r="G38" s="1"/>
      <c r="H38" s="1"/>
      <c r="I38" s="1"/>
      <c r="J38" s="1"/>
    </row>
    <row r="39" spans="1:10" ht="24" customHeight="1" x14ac:dyDescent="0.25">
      <c r="A39" s="10" t="s">
        <v>35</v>
      </c>
      <c r="B39" s="9" t="s">
        <v>72</v>
      </c>
      <c r="C39" s="10" t="s">
        <v>15</v>
      </c>
      <c r="D39" s="11">
        <v>1</v>
      </c>
      <c r="E39" s="1"/>
      <c r="F39" s="1"/>
      <c r="G39" s="1"/>
      <c r="H39" s="1"/>
      <c r="I39" s="1"/>
      <c r="J39" s="1"/>
    </row>
    <row r="40" spans="1:10" ht="31.5" x14ac:dyDescent="0.25">
      <c r="A40" s="10" t="s">
        <v>77</v>
      </c>
      <c r="B40" s="9" t="s">
        <v>73</v>
      </c>
      <c r="C40" s="10" t="s">
        <v>15</v>
      </c>
      <c r="D40" s="11">
        <v>1</v>
      </c>
      <c r="E40" s="1"/>
      <c r="F40" s="1"/>
      <c r="G40" s="1"/>
      <c r="H40" s="1"/>
      <c r="I40" s="1"/>
      <c r="J40" s="1"/>
    </row>
    <row r="41" spans="1:10" ht="31.5" x14ac:dyDescent="0.25">
      <c r="A41" s="10" t="s">
        <v>78</v>
      </c>
      <c r="B41" s="67" t="s">
        <v>95</v>
      </c>
      <c r="C41" s="10" t="s">
        <v>16</v>
      </c>
      <c r="D41" s="11">
        <v>3</v>
      </c>
      <c r="E41" s="1"/>
      <c r="F41" s="1"/>
      <c r="G41" s="1"/>
      <c r="H41" s="1"/>
      <c r="I41" s="1"/>
      <c r="J41" s="1"/>
    </row>
    <row r="42" spans="1:10" ht="31.5" x14ac:dyDescent="0.25">
      <c r="A42" s="5" t="s">
        <v>79</v>
      </c>
      <c r="B42" s="4" t="s">
        <v>30</v>
      </c>
      <c r="C42" s="5" t="s">
        <v>17</v>
      </c>
      <c r="D42" s="6">
        <v>4</v>
      </c>
      <c r="E42" s="1"/>
      <c r="F42" s="1"/>
      <c r="G42" s="1"/>
      <c r="H42" s="1"/>
      <c r="I42" s="1"/>
      <c r="J42" s="1"/>
    </row>
    <row r="43" spans="1:10" ht="63" x14ac:dyDescent="0.25">
      <c r="A43" s="10" t="s">
        <v>11</v>
      </c>
      <c r="B43" s="7" t="s">
        <v>80</v>
      </c>
      <c r="C43" s="18"/>
      <c r="D43" s="19"/>
      <c r="E43" s="1"/>
      <c r="F43" s="1"/>
      <c r="G43" s="1"/>
      <c r="H43" s="1"/>
      <c r="I43" s="1"/>
      <c r="J43" s="1"/>
    </row>
    <row r="44" spans="1:10" ht="33" customHeight="1" x14ac:dyDescent="0.25">
      <c r="A44" s="15" t="s">
        <v>36</v>
      </c>
      <c r="B44" s="9" t="s">
        <v>96</v>
      </c>
      <c r="C44" s="10" t="s">
        <v>16</v>
      </c>
      <c r="D44" s="11">
        <v>4</v>
      </c>
      <c r="E44" s="1"/>
      <c r="F44" s="1"/>
      <c r="G44" s="1"/>
      <c r="H44" s="1"/>
      <c r="I44" s="1"/>
      <c r="J44" s="1"/>
    </row>
    <row r="45" spans="1:10" ht="15.75" x14ac:dyDescent="0.25">
      <c r="A45" s="10" t="s">
        <v>37</v>
      </c>
      <c r="B45" s="9" t="s">
        <v>81</v>
      </c>
      <c r="C45" s="10" t="s">
        <v>9</v>
      </c>
      <c r="D45" s="11">
        <v>10</v>
      </c>
      <c r="E45" s="1"/>
      <c r="F45" s="1"/>
      <c r="G45" s="1"/>
      <c r="H45" s="1"/>
      <c r="I45" s="1"/>
      <c r="J45" s="1"/>
    </row>
    <row r="46" spans="1:10" ht="15.75" x14ac:dyDescent="0.25">
      <c r="A46" s="10" t="s">
        <v>38</v>
      </c>
      <c r="B46" s="4" t="s">
        <v>82</v>
      </c>
      <c r="C46" s="10" t="s">
        <v>9</v>
      </c>
      <c r="D46" s="6">
        <v>6</v>
      </c>
      <c r="E46" s="1"/>
      <c r="F46" s="1"/>
      <c r="G46" s="1"/>
      <c r="H46" s="1"/>
      <c r="I46" s="1"/>
      <c r="J46" s="1"/>
    </row>
    <row r="47" spans="1:10" ht="47.25" x14ac:dyDescent="0.2">
      <c r="A47" s="68" t="s">
        <v>21</v>
      </c>
      <c r="B47" s="69" t="s">
        <v>83</v>
      </c>
      <c r="C47" s="68" t="s">
        <v>84</v>
      </c>
      <c r="D47" s="70">
        <v>1</v>
      </c>
    </row>
    <row r="48" spans="1:10" ht="15.75" x14ac:dyDescent="0.2">
      <c r="A48" s="21"/>
      <c r="B48" s="22"/>
      <c r="C48" s="21"/>
      <c r="D48" s="23"/>
    </row>
    <row r="50" spans="2:3" ht="27.75" customHeight="1" x14ac:dyDescent="0.2"/>
    <row r="51" spans="2:3" ht="15.75" x14ac:dyDescent="0.25">
      <c r="B51" t="s">
        <v>97</v>
      </c>
      <c r="C51" s="1" t="s">
        <v>52</v>
      </c>
    </row>
  </sheetData>
  <mergeCells count="13">
    <mergeCell ref="A21:D21"/>
    <mergeCell ref="A13:D13"/>
    <mergeCell ref="A14:D14"/>
    <mergeCell ref="C4:D4"/>
    <mergeCell ref="C16:D16"/>
    <mergeCell ref="C17:D17"/>
    <mergeCell ref="A16:B16"/>
    <mergeCell ref="A17:B17"/>
    <mergeCell ref="A19:B19"/>
    <mergeCell ref="A18:B18"/>
    <mergeCell ref="C18:D18"/>
    <mergeCell ref="C19:D19"/>
    <mergeCell ref="A15:D15"/>
  </mergeCells>
  <phoneticPr fontId="3" type="noConversion"/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смета 2016</vt:lpstr>
      <vt:lpstr>объемы на 2016 год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Иванов Артур Германович</cp:lastModifiedBy>
  <cp:lastPrinted>2016-04-13T08:49:49Z</cp:lastPrinted>
  <dcterms:created xsi:type="dcterms:W3CDTF">2006-04-18T08:22:03Z</dcterms:created>
  <dcterms:modified xsi:type="dcterms:W3CDTF">2016-04-13T09:09:35Z</dcterms:modified>
</cp:coreProperties>
</file>