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9020" windowHeight="11895" tabRatio="835" activeTab="3"/>
  </bookViews>
  <sheets>
    <sheet name="СМЕТА2Токопроводы" sheetId="1" r:id="rId1"/>
    <sheet name="Ведомость2Токопроводы" sheetId="2" r:id="rId2"/>
    <sheet name="СМЕТА1 Тр-ров" sheetId="3" r:id="rId3"/>
    <sheet name="Ведомость1Тр-ов." sheetId="4" r:id="rId4"/>
    <sheet name="Сводная" sheetId="7" r:id="rId5"/>
    <sheet name="Смета3 Каб.лин,муфт" sheetId="8" r:id="rId6"/>
    <sheet name="Ведомость3 Каб.лин,муфт ЭТО" sheetId="9" r:id="rId7"/>
    <sheet name="Лист1" sheetId="10" r:id="rId8"/>
  </sheets>
  <calcPr calcId="145621"/>
</workbook>
</file>

<file path=xl/calcChain.xml><?xml version="1.0" encoding="utf-8"?>
<calcChain xmlns="http://schemas.openxmlformats.org/spreadsheetml/2006/main">
  <c r="G23" i="1" l="1"/>
  <c r="L29" i="8" l="1"/>
  <c r="L23" i="8"/>
  <c r="O27" i="3" l="1"/>
  <c r="O26" i="3"/>
  <c r="O21" i="3"/>
  <c r="O22" i="3"/>
  <c r="O23" i="3"/>
  <c r="O24" i="3"/>
  <c r="O17" i="3"/>
  <c r="O18" i="3"/>
  <c r="L28" i="8" l="1"/>
  <c r="L31" i="8" s="1"/>
  <c r="L32" i="8" s="1"/>
  <c r="L16" i="8" l="1"/>
  <c r="L17" i="8"/>
  <c r="L18" i="8"/>
  <c r="L19" i="8"/>
  <c r="L20" i="8"/>
  <c r="L21" i="8"/>
  <c r="L15" i="8"/>
  <c r="L22" i="8" l="1"/>
  <c r="K33" i="8" s="1"/>
  <c r="L35" i="8" s="1"/>
  <c r="F9" i="7" s="1"/>
  <c r="G16" i="1"/>
  <c r="G17" i="1"/>
  <c r="G18" i="1"/>
  <c r="G19" i="1"/>
  <c r="G20" i="1"/>
  <c r="G21" i="1"/>
  <c r="G15" i="1"/>
  <c r="O16" i="3"/>
  <c r="O20" i="3"/>
  <c r="O25" i="3"/>
  <c r="O14" i="3"/>
  <c r="M25" i="2"/>
  <c r="M24" i="2"/>
  <c r="M23" i="2"/>
  <c r="M22" i="2"/>
  <c r="M21" i="2"/>
  <c r="M20" i="2"/>
  <c r="M19" i="2"/>
  <c r="G22" i="1" l="1"/>
  <c r="O28" i="3" l="1"/>
  <c r="F7" i="7" s="1"/>
  <c r="F8" i="7"/>
  <c r="F11" i="7" l="1"/>
</calcChain>
</file>

<file path=xl/sharedStrings.xml><?xml version="1.0" encoding="utf-8"?>
<sst xmlns="http://schemas.openxmlformats.org/spreadsheetml/2006/main" count="310" uniqueCount="148">
  <si>
    <t>Справочник ОРГРЭС 1991 г.</t>
  </si>
  <si>
    <t>напряжение, кВ</t>
  </si>
  <si>
    <t>№ п/п</t>
  </si>
  <si>
    <t>Наименование работ</t>
  </si>
  <si>
    <t xml:space="preserve">Шифр расценки </t>
  </si>
  <si>
    <t>Единица измерения</t>
  </si>
  <si>
    <t>Количество</t>
  </si>
  <si>
    <t>Стоимость за комплектный экранированный токопровод с воздушным охлаждением (3 фазы)</t>
  </si>
  <si>
    <t>Цена всего</t>
  </si>
  <si>
    <t>Подбор, систематизация и анализ нормативно-технических, справочно-информационных и других документов. Подбор и подготовка к отправке на объект приборов; составление перечня необходимых инструмента, приспособлений, испытательной аппаратуры и оборудования. Проверка готовности испытательного оборудования и аппаратуры к работе. Подготовка рабочих мест на объекте.</t>
  </si>
  <si>
    <t>ОРГРЭС 15.2.06.02</t>
  </si>
  <si>
    <t>единица оборудования</t>
  </si>
  <si>
    <t>Составление замечаний по технической документации. Определение технического состояния оборудования.</t>
  </si>
  <si>
    <t>ОРГРЭС 15.2.06.03</t>
  </si>
  <si>
    <t>Проверка соответствия паспортных данных установленного электрооборудования проекту.</t>
  </si>
  <si>
    <t>ОРГРЭС 15.2.06.04</t>
  </si>
  <si>
    <t>Измерение сопротивления изоляции обмоток и отдельных конструктивных узлов, определение степени увлажненности изоляции и необходимости ее сушки, измерение токов утечки (проводимости) изоляции при приложении выпрямленного напряжения.</t>
  </si>
  <si>
    <t>ОРГРЭС 15.2.06.05</t>
  </si>
  <si>
    <t>Испытание изоляции обмоток и отдельных конструктивных узлов приложенным напряжением переменного тока частоты 50 Гц. Измерение пробивного напряжения и тока проводимости элементов.</t>
  </si>
  <si>
    <t>ОРГРЭС 15.2.06.06</t>
  </si>
  <si>
    <t>Обработка материалов по измерениям и испытаниям и анализ полученных результатов.</t>
  </si>
  <si>
    <t>ОРГРЭС 15.2.06.12</t>
  </si>
  <si>
    <t>Составление протокола испытаний, таблиц результатов, графиков. Составление рекомендаций по совершенствованию эксплуатации и повышению надежности работы электрооборудования.</t>
  </si>
  <si>
    <t>ОРГРЭС 15.2.06.13</t>
  </si>
  <si>
    <t>Итого</t>
  </si>
  <si>
    <t xml:space="preserve">Стоимость за измерительный трансформатор напряжения НДЕ любого класса напряжения (3 фазы) </t>
  </si>
  <si>
    <t>Стоимость за силовой трансформатор на напряжение 6-35 кВ, заземляющий дугогасящий реактор</t>
  </si>
  <si>
    <t xml:space="preserve">                  УТВЕРЖДАЮ </t>
  </si>
  <si>
    <t xml:space="preserve">     ____________  Ю.Г. Громов</t>
  </si>
  <si>
    <t>Проверил:     Начальник ЭТС            ________________________        Беклемищев А.Д.</t>
  </si>
  <si>
    <t xml:space="preserve">   Начальник ЭТС            ________________________        Беклемищев А.Д.</t>
  </si>
  <si>
    <t>Начальник ЭТС            ________________________        Беклемищев А.Д.</t>
  </si>
  <si>
    <t>Проверил:     Начальник ЭТС            ________________________        Беклемищев А.Д</t>
  </si>
  <si>
    <t xml:space="preserve">              УТВЕРЖДАЮ </t>
  </si>
  <si>
    <t>Кол-во</t>
  </si>
  <si>
    <t xml:space="preserve">     ____________  А.А.Борисов</t>
  </si>
  <si>
    <t>Стоимость за силовой масляный трансформатор (автотрансформатор) однофазный трехобмоточный, трехфазный трехобмоточный на напряжение 110-750 кВ</t>
  </si>
  <si>
    <t>Тип трансформатора(силовой масляный)</t>
  </si>
  <si>
    <t>Утверждаю</t>
  </si>
  <si>
    <r>
      <rPr>
        <b/>
        <sz val="11"/>
        <color theme="1"/>
        <rFont val="Times New Roman"/>
        <family val="1"/>
        <charset val="204"/>
      </rPr>
      <t xml:space="preserve">Кабельная линия </t>
    </r>
    <r>
      <rPr>
        <sz val="11"/>
        <color theme="1"/>
        <rFont val="Times New Roman"/>
        <family val="1"/>
        <charset val="204"/>
      </rPr>
      <t>от КРУ 6кВ ТЭЦ-21 - РУ Береговая насосная</t>
    </r>
  </si>
  <si>
    <r>
      <rPr>
        <b/>
        <sz val="10"/>
        <rFont val="Times New Roman"/>
        <family val="1"/>
        <charset val="204"/>
      </rPr>
      <t>Кабельные линии</t>
    </r>
    <r>
      <rPr>
        <sz val="10"/>
        <rFont val="Times New Roman"/>
        <family val="1"/>
        <charset val="204"/>
      </rPr>
      <t xml:space="preserve"> от КРУ 6кВ ТЭЦ-21 - РУ Береговая насосная</t>
    </r>
  </si>
  <si>
    <r>
      <t xml:space="preserve">Кабельная линия в РУ на напряжение 3-35 кВ          </t>
    </r>
    <r>
      <rPr>
        <b/>
        <u/>
        <sz val="12"/>
        <rFont val="Times New Roman"/>
        <family val="1"/>
        <charset val="204"/>
      </rPr>
      <t>Кол-во</t>
    </r>
  </si>
  <si>
    <t xml:space="preserve">Цена всего </t>
  </si>
  <si>
    <t>Вид услуги  Испытания</t>
  </si>
  <si>
    <t xml:space="preserve">Направление работы Испытания электротехнического оборудования </t>
  </si>
  <si>
    <t>Наименование работ  34010101 Наладка и испытание</t>
  </si>
  <si>
    <r>
      <t xml:space="preserve">Силовой масляный трансформатор (автотр-тор) однофазный трехоб-ный, трехфазный трехоб-ный на напряжение 110-750 кВ        </t>
    </r>
    <r>
      <rPr>
        <b/>
        <u/>
        <sz val="12"/>
        <rFont val="Times New Roman"/>
        <family val="1"/>
        <charset val="204"/>
      </rPr>
      <t xml:space="preserve"> Кол-во</t>
    </r>
  </si>
  <si>
    <t>10форматок А4 просмотренного материала</t>
  </si>
  <si>
    <t>форматок А4  материала</t>
  </si>
  <si>
    <t>1 испытание</t>
  </si>
  <si>
    <t>формат А4  материала</t>
  </si>
  <si>
    <r>
      <t xml:space="preserve">Комплектный экранированный токопровод с воздушным охлаждением .    </t>
    </r>
    <r>
      <rPr>
        <b/>
        <u/>
        <sz val="12"/>
        <rFont val="Times New Roman"/>
        <family val="1"/>
        <charset val="204"/>
      </rPr>
      <t xml:space="preserve">                                     Кол-во</t>
    </r>
  </si>
  <si>
    <r>
      <t xml:space="preserve">Подбор, систематизация и анализ нормативно-технических, справочно-информационных и других документов. Подбор и подготовка к отправке на объект приборов; составление перечня необходимых инструмента, приспособлений, испытательной аппаратуры и оборудования. Проверка готовности испытательного оборудования и аппаратуры к работе. </t>
    </r>
    <r>
      <rPr>
        <b/>
        <u/>
        <sz val="11"/>
        <color theme="1"/>
        <rFont val="Times New Roman"/>
        <family val="1"/>
        <charset val="204"/>
      </rPr>
      <t>Подготовка рабочих мест на объекте.</t>
    </r>
  </si>
  <si>
    <t xml:space="preserve"> (трансформаторы)</t>
  </si>
  <si>
    <t>Вид основных фондов  Общестанционное ЭТО (трансформаторы)</t>
  </si>
  <si>
    <t>Вид основных фондов Общестанционное ЭТО   (Токопровод  6кВ)</t>
  </si>
  <si>
    <t xml:space="preserve">Приложение №3 </t>
  </si>
  <si>
    <t>ТЭЦ-21</t>
  </si>
  <si>
    <t>Смета№1</t>
  </si>
  <si>
    <t>Турбогенераторы</t>
  </si>
  <si>
    <t>Смета№2</t>
  </si>
  <si>
    <t>Смета№4</t>
  </si>
  <si>
    <t>Трансформаторы</t>
  </si>
  <si>
    <t>Общестанционное ЭТО (Трансформаторы)</t>
  </si>
  <si>
    <t>ИТОГО</t>
  </si>
  <si>
    <r>
      <rPr>
        <b/>
        <sz val="11"/>
        <color theme="1"/>
        <rFont val="Times New Roman"/>
        <family val="1"/>
        <charset val="204"/>
      </rPr>
      <t>Приложение №3</t>
    </r>
    <r>
      <rPr>
        <sz val="11"/>
        <color theme="1"/>
        <rFont val="Times New Roman"/>
        <family val="1"/>
        <charset val="204"/>
      </rPr>
      <t xml:space="preserve"> к Техническому заданию "Обследование высоковольтного электротехнического оборудования по характеристикам ЧР" ТЭС - филиалов ПАО "Мосэнерго" 2016г</t>
    </r>
  </si>
  <si>
    <t>Обследование изоляции токопроводов 6-20кВ по характеристикам ЧР, ТЭЦ-21.</t>
  </si>
  <si>
    <t>Директор ТЭЦ-21 ПАО "Мосэнерго"</t>
  </si>
  <si>
    <t xml:space="preserve">   " ____ " ______________ 2015г</t>
  </si>
  <si>
    <t>Составил Гл.специалист СПР  ___________________  Дельнов В.Н.</t>
  </si>
  <si>
    <t xml:space="preserve">     " ____ " ______________ 2015г</t>
  </si>
  <si>
    <t xml:space="preserve">  Главный инженер ТЭЦ-21 ПАО "Мосэнерго"</t>
  </si>
  <si>
    <t xml:space="preserve">Обследование изоляции трансформаторов и высоковольтных вводов по характеристикам ЧР ТЭЦ-21.  </t>
  </si>
  <si>
    <t>Трансформаторы:  Т-91, Т-911В , Т-17, Т-18, Т-60Р1, Т-60Р2.</t>
  </si>
  <si>
    <t>Составил Гл.специалист СПР  ___________________  Дельнов В.Н</t>
  </si>
  <si>
    <t xml:space="preserve">Тр-ры:   Т-91 ТРДЦН-125000/110-74У1,   Т-911В  ТДЦ-200000/220-У1,  Т-17 ТРДЦН-100000/220-У1, Т-18 ТРДЦН-100000/220-У1, Т-60Р1 ТРДН-32000/110, Т-60Р2 ТРДНС-25000/10-73У1.  </t>
  </si>
  <si>
    <t>Обследование изоляции трансформаторов и высоковольтных вводов по характеристикам ЧР ТЭЦ-21. (трансформаторы)</t>
  </si>
  <si>
    <t xml:space="preserve">      " ____ " ______________ 2015г</t>
  </si>
  <si>
    <t xml:space="preserve">     Главный инженер ТЭЦ-21 ПАО "Мосэнерго"</t>
  </si>
  <si>
    <t>Обследование изоляции кабельных муфт и кабельных линий 110-500кВ по характеристикам ЧР, ТЭЦ-21.</t>
  </si>
  <si>
    <t>Обследование изоляции генераторов по характеристикам ЧР. ТГ-4,</t>
  </si>
  <si>
    <t>Обследование изоляции генераторов по характеристикам ЧР. ТГ-3,</t>
  </si>
  <si>
    <t>Обследование изоляции генераторов по характеристикам ЧР. ТГ-5,</t>
  </si>
  <si>
    <t>Обследование изоляции генераторов по характеристикам ЧР. ТГ-7,</t>
  </si>
  <si>
    <r>
      <t xml:space="preserve">ТВФ-110-2ЕУЗ  </t>
    </r>
    <r>
      <rPr>
        <b/>
        <sz val="11"/>
        <rFont val="Times New Roman"/>
        <family val="1"/>
        <charset val="204"/>
      </rPr>
      <t>Ст№ТГ-3</t>
    </r>
  </si>
  <si>
    <r>
      <t xml:space="preserve">  ТВФ-110-2ЕУЗ  </t>
    </r>
    <r>
      <rPr>
        <b/>
        <sz val="11"/>
        <rFont val="Times New Roman"/>
        <family val="1"/>
        <charset val="204"/>
      </rPr>
      <t>Ст№ТГ-4</t>
    </r>
  </si>
  <si>
    <t>Смета№3</t>
  </si>
  <si>
    <t>Обследование</t>
  </si>
  <si>
    <r>
      <t xml:space="preserve"> ТВФ-110-2ЕУЗ  </t>
    </r>
    <r>
      <rPr>
        <b/>
        <sz val="11"/>
        <rFont val="Times New Roman"/>
        <family val="1"/>
        <charset val="204"/>
      </rPr>
      <t>Ст№ТГ-5</t>
    </r>
  </si>
  <si>
    <r>
      <t xml:space="preserve"> ТВФ-120-2ЕУЗ  </t>
    </r>
    <r>
      <rPr>
        <b/>
        <sz val="11"/>
        <rFont val="Times New Roman"/>
        <family val="1"/>
        <charset val="204"/>
      </rPr>
      <t>Ст№ТГ-7</t>
    </r>
  </si>
  <si>
    <t>Обследование изоляции токопроводов 6-20кВ по характеристикам ЧР, ТЭЦ-21</t>
  </si>
  <si>
    <t xml:space="preserve">Обследование изоляции трансформаторов и высоковольтных вводов по характеристикам ЧР ТЭЦ-21. </t>
  </si>
  <si>
    <t xml:space="preserve"> Токопровод</t>
  </si>
  <si>
    <t>Кабельные муфты и кабельные линии 220кВ</t>
  </si>
  <si>
    <t>Сводная  на лот "Обследование высоковольтного электротехнического оборудования по характеристикам ЧР" ТЭЦ-21 - филиала ПАО "Мосэнерго" 2016г</t>
  </si>
  <si>
    <r>
      <t xml:space="preserve">  </t>
    </r>
    <r>
      <rPr>
        <b/>
        <u/>
        <sz val="12"/>
        <rFont val="Times New Roman"/>
        <family val="1"/>
        <charset val="204"/>
      </rPr>
      <t xml:space="preserve"> Кол-во</t>
    </r>
  </si>
  <si>
    <t>№№</t>
  </si>
  <si>
    <t>*Обоснование сметной стоимости</t>
  </si>
  <si>
    <t>Составление сметно-договорной документации. Подбор и анализ документов, необходимых для выполнения работы. Подбор и подготовка аппаратуры к опытам. Подготовка рабочих мест.</t>
  </si>
  <si>
    <t>17.3.02.01</t>
  </si>
  <si>
    <t>1 кабельная муфта</t>
  </si>
  <si>
    <t>116.00</t>
  </si>
  <si>
    <t>Подключение контрольно-измерительной аппаратуры к выходам акустических датчиков на концевых кабельных муфтах (КМ) (на каждую кабельную муфту устанавливается по два датчика). Запись информации с акустических датчиков в компьютерную систему контроля.</t>
  </si>
  <si>
    <t xml:space="preserve">применительно  17.3.02.02 </t>
  </si>
  <si>
    <t>Обработка информации, записанной в компьютерную систему с каждого акустического датчика</t>
  </si>
  <si>
    <t>17.3.02.03</t>
  </si>
  <si>
    <t>Составление протокола (технического отчета)</t>
  </si>
  <si>
    <t>17.3.02.04</t>
  </si>
  <si>
    <t>61.00</t>
  </si>
  <si>
    <t>Цена за единицу, руб.</t>
  </si>
  <si>
    <r>
      <t>Цена за</t>
    </r>
    <r>
      <rPr>
        <b/>
        <u/>
        <sz val="12"/>
        <rFont val="Times New Roman"/>
        <family val="1"/>
        <charset val="204"/>
      </rPr>
      <t xml:space="preserve"> кабельную линию</t>
    </r>
    <r>
      <rPr>
        <b/>
        <sz val="11"/>
        <rFont val="Times New Roman"/>
        <family val="1"/>
        <charset val="204"/>
      </rPr>
      <t xml:space="preserve"> в РУ на напряжение 3-35 кВ (2 линии), </t>
    </r>
    <r>
      <rPr>
        <b/>
        <u/>
        <sz val="11"/>
        <rFont val="Times New Roman"/>
        <family val="1"/>
        <charset val="204"/>
      </rPr>
      <t>применительно к</t>
    </r>
    <r>
      <rPr>
        <b/>
        <sz val="11"/>
        <rFont val="Times New Roman"/>
        <family val="1"/>
        <charset val="204"/>
      </rPr>
      <t xml:space="preserve"> </t>
    </r>
    <r>
      <rPr>
        <b/>
        <u/>
        <sz val="11"/>
        <rFont val="Times New Roman"/>
        <family val="1"/>
        <charset val="204"/>
      </rPr>
      <t>Кабельной линии  ОСШ ОРУ№1.220кВ- 60м</t>
    </r>
  </si>
  <si>
    <t xml:space="preserve"> </t>
  </si>
  <si>
    <t>(снятие характеристик частичных разрядов кабельной линии 220кВ)</t>
  </si>
  <si>
    <t>Всего за Обследование изоляции кабельных муфт и кабельных линий 110-500кВ по характеристикам ЧР, ТЭЦ-21</t>
  </si>
  <si>
    <r>
      <t xml:space="preserve">1 акустичес-кий датчик  </t>
    </r>
    <r>
      <rPr>
        <b/>
        <sz val="11"/>
        <rFont val="Times New Roman"/>
        <family val="1"/>
        <charset val="204"/>
      </rPr>
      <t>К1 = 1,3 </t>
    </r>
    <r>
      <rPr>
        <sz val="11"/>
        <rFont val="Times New Roman"/>
        <family val="1"/>
        <charset val="204"/>
      </rPr>
      <t>                    </t>
    </r>
  </si>
  <si>
    <t>Стоимость всего за Кабельную линию  ОСШ ОРУ№1.220кВ- 60м  (руб.)</t>
  </si>
  <si>
    <t>Стоимость всего за кабельные муфты 220кВ (6шт.) (руб.)</t>
  </si>
  <si>
    <t>Обоснование стоимости и цены взяты по "Прейскуранту на экспериментально-наладочные работы и работы по совершенствованию технологии и эксплуатации электростанций и сетей" том 5, раздел 17, утвержденному приказом Минэнерго СССР от 11.09.91 г. № 92а (Прейскурант ОРГРЭС выпуска 1991 г.).  Повышающий коэффициент К = 1,3 взят из раздела "Общая часть" п. 15.</t>
  </si>
  <si>
    <r>
      <t xml:space="preserve">Обследование изоляции кабельных </t>
    </r>
    <r>
      <rPr>
        <b/>
        <sz val="14"/>
        <color theme="1"/>
        <rFont val="Times New Roman"/>
        <family val="1"/>
        <charset val="204"/>
      </rPr>
      <t>муфт</t>
    </r>
    <r>
      <rPr>
        <b/>
        <sz val="12"/>
        <color theme="1"/>
        <rFont val="Times New Roman"/>
        <family val="1"/>
        <charset val="204"/>
      </rPr>
      <t xml:space="preserve"> и </t>
    </r>
    <r>
      <rPr>
        <b/>
        <sz val="14"/>
        <color theme="1"/>
        <rFont val="Times New Roman"/>
        <family val="1"/>
        <charset val="204"/>
      </rPr>
      <t>кабельных линий</t>
    </r>
    <r>
      <rPr>
        <b/>
        <sz val="12"/>
        <color theme="1"/>
        <rFont val="Times New Roman"/>
        <family val="1"/>
        <charset val="204"/>
      </rPr>
      <t xml:space="preserve"> 110-500кВ по характеристикам ЧР, ТЭЦ-21.</t>
    </r>
  </si>
  <si>
    <r>
      <rPr>
        <b/>
        <u/>
        <sz val="10"/>
        <rFont val="Times New Roman"/>
        <family val="1"/>
        <charset val="204"/>
      </rPr>
      <t xml:space="preserve"> Токопровод  ТЭН-2000</t>
    </r>
    <r>
      <rPr>
        <u/>
        <sz val="10"/>
        <rFont val="Times New Roman"/>
        <family val="1"/>
        <charset val="204"/>
      </rPr>
      <t xml:space="preserve">  6-10кВ,  Тр-ра Т-67, ТДНС-16000/35-74У1 (3*140м)А,Б,  Тр-ра Т-60Р4,  ТРДНС-40000/20-У1 (3*160м), Тр-ра Т-70,  ТДНС-16000/35-74У1 (3*80м).  </t>
    </r>
    <r>
      <rPr>
        <b/>
        <u/>
        <sz val="10"/>
        <rFont val="Times New Roman"/>
        <family val="1"/>
        <charset val="204"/>
      </rPr>
      <t>Токопровод  ТЭН-2000 6кВ</t>
    </r>
    <r>
      <rPr>
        <u/>
        <sz val="10"/>
        <rFont val="Times New Roman"/>
        <family val="1"/>
        <charset val="204"/>
      </rPr>
      <t xml:space="preserve">, Тр-ра Т-60Р1, ТРДН-32000/110 (3*100м),  </t>
    </r>
    <r>
      <rPr>
        <b/>
        <u/>
        <sz val="10"/>
        <rFont val="Times New Roman"/>
        <family val="1"/>
        <charset val="204"/>
      </rPr>
      <t>Токопровод   ТЭН-2000 6-15,75кВ,</t>
    </r>
    <r>
      <rPr>
        <u/>
        <sz val="10"/>
        <rFont val="Times New Roman"/>
        <family val="1"/>
        <charset val="204"/>
      </rPr>
      <t xml:space="preserve">   Тр-ра Т-71, ТРДНС-25000/15-У1 (3*120м), Тр-ра Т-72, ТРДНС-25000/15-У1 (3*120м),</t>
    </r>
  </si>
  <si>
    <r>
      <rPr>
        <b/>
        <sz val="10"/>
        <color theme="1"/>
        <rFont val="Times New Roman"/>
        <family val="1"/>
        <charset val="204"/>
      </rPr>
      <t xml:space="preserve"> Токопровод  ТЭН-2000  6-10кВ</t>
    </r>
    <r>
      <rPr>
        <sz val="10"/>
        <color theme="1"/>
        <rFont val="Times New Roman"/>
        <family val="1"/>
        <charset val="204"/>
      </rPr>
      <t xml:space="preserve">,  Тр-ра Т-67, ТДНС-16000/35-74У1 </t>
    </r>
    <r>
      <rPr>
        <u/>
        <sz val="10"/>
        <color theme="1"/>
        <rFont val="Times New Roman"/>
        <family val="1"/>
        <charset val="204"/>
      </rPr>
      <t>(3*140м)А,Б</t>
    </r>
    <r>
      <rPr>
        <sz val="10"/>
        <color theme="1"/>
        <rFont val="Times New Roman"/>
        <family val="1"/>
        <charset val="204"/>
      </rPr>
      <t>,  Тр-ра Т-60Р4,  ТРДНС-40000/20-У1</t>
    </r>
    <r>
      <rPr>
        <u/>
        <sz val="10"/>
        <color theme="1"/>
        <rFont val="Times New Roman"/>
        <family val="1"/>
        <charset val="204"/>
      </rPr>
      <t xml:space="preserve"> (3*160м),</t>
    </r>
    <r>
      <rPr>
        <sz val="10"/>
        <color theme="1"/>
        <rFont val="Times New Roman"/>
        <family val="1"/>
        <charset val="204"/>
      </rPr>
      <t xml:space="preserve"> Тр-ра Т-70,  ТДНС-16000/35-74У1 </t>
    </r>
    <r>
      <rPr>
        <u/>
        <sz val="10"/>
        <color theme="1"/>
        <rFont val="Times New Roman"/>
        <family val="1"/>
        <charset val="204"/>
      </rPr>
      <t xml:space="preserve">(3*80м). </t>
    </r>
    <r>
      <rPr>
        <sz val="10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Токопровод  ТЭН-2000 6кВ,</t>
    </r>
    <r>
      <rPr>
        <sz val="10"/>
        <color theme="1"/>
        <rFont val="Times New Roman"/>
        <family val="1"/>
        <charset val="204"/>
      </rPr>
      <t xml:space="preserve"> Тр-ра Т-60Р1, ТРДН-32000/110 </t>
    </r>
    <r>
      <rPr>
        <u/>
        <sz val="10"/>
        <color theme="1"/>
        <rFont val="Times New Roman"/>
        <family val="1"/>
        <charset val="204"/>
      </rPr>
      <t>(3*100м)</t>
    </r>
    <r>
      <rPr>
        <sz val="10"/>
        <color theme="1"/>
        <rFont val="Times New Roman"/>
        <family val="1"/>
        <charset val="204"/>
      </rPr>
      <t xml:space="preserve">,  </t>
    </r>
    <r>
      <rPr>
        <b/>
        <sz val="10"/>
        <color theme="1"/>
        <rFont val="Times New Roman"/>
        <family val="1"/>
        <charset val="204"/>
      </rPr>
      <t>Токопровод   ТЭН-2000 6-15,75кВ,</t>
    </r>
    <r>
      <rPr>
        <sz val="10"/>
        <color theme="1"/>
        <rFont val="Times New Roman"/>
        <family val="1"/>
        <charset val="204"/>
      </rPr>
      <t xml:space="preserve">   Тр-ра Т-71, ТРДНС-25000/15-У1</t>
    </r>
    <r>
      <rPr>
        <u/>
        <sz val="10"/>
        <color theme="1"/>
        <rFont val="Times New Roman"/>
        <family val="1"/>
        <charset val="204"/>
      </rPr>
      <t xml:space="preserve"> (3*120м),</t>
    </r>
    <r>
      <rPr>
        <sz val="10"/>
        <color theme="1"/>
        <rFont val="Times New Roman"/>
        <family val="1"/>
        <charset val="204"/>
      </rPr>
      <t xml:space="preserve"> Тр-ра Т-72, ТРДНС-25000/15-У1 </t>
    </r>
    <r>
      <rPr>
        <u/>
        <sz val="10"/>
        <color theme="1"/>
        <rFont val="Times New Roman"/>
        <family val="1"/>
        <charset val="204"/>
      </rPr>
      <t>(3*120м),</t>
    </r>
  </si>
  <si>
    <t xml:space="preserve">  МВЗ-G221200302</t>
  </si>
  <si>
    <t>1</t>
  </si>
  <si>
    <t>2</t>
  </si>
  <si>
    <t>3</t>
  </si>
  <si>
    <t>0</t>
  </si>
  <si>
    <t>Смета №2</t>
  </si>
  <si>
    <t>ВЕДОМОСТЬ №2</t>
  </si>
  <si>
    <t>Смета №1</t>
  </si>
  <si>
    <t>ВЕДОМОСТЬ№1</t>
  </si>
  <si>
    <t>Смета №3</t>
  </si>
  <si>
    <t>ВЕДОМОСТЬ№3</t>
  </si>
  <si>
    <r>
      <rPr>
        <u/>
        <sz val="10"/>
        <color theme="1"/>
        <rFont val="Times New Roman"/>
        <family val="1"/>
        <charset val="204"/>
      </rPr>
      <t>Кабельная линия</t>
    </r>
    <r>
      <rPr>
        <sz val="10"/>
        <color theme="1"/>
        <rFont val="Times New Roman"/>
        <family val="1"/>
        <charset val="204"/>
      </rPr>
      <t xml:space="preserve">   ОСШ ОРУ№1.220кВ-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60м</t>
    </r>
    <r>
      <rPr>
        <b/>
        <sz val="12"/>
        <color theme="1"/>
        <rFont val="Times New Roman"/>
        <family val="1"/>
        <charset val="204"/>
      </rPr>
      <t>,</t>
    </r>
    <r>
      <rPr>
        <b/>
        <sz val="10"/>
        <color theme="1"/>
        <rFont val="Times New Roman"/>
        <family val="1"/>
        <charset val="204"/>
      </rPr>
      <t xml:space="preserve"> тип: </t>
    </r>
    <r>
      <rPr>
        <sz val="10"/>
        <color theme="1"/>
        <rFont val="Times New Roman"/>
        <family val="1"/>
        <charset val="204"/>
      </rPr>
      <t>кабель ПвВу 1*500/50,  ПвП2г 1*500/50-</t>
    </r>
    <r>
      <rPr>
        <b/>
        <sz val="11"/>
        <color theme="1"/>
        <rFont val="Times New Roman"/>
        <family val="1"/>
        <charset val="204"/>
      </rPr>
      <t>60м</t>
    </r>
    <r>
      <rPr>
        <sz val="10"/>
        <color theme="1"/>
        <rFont val="Times New Roman"/>
        <family val="1"/>
        <charset val="204"/>
      </rPr>
      <t xml:space="preserve">,       </t>
    </r>
    <r>
      <rPr>
        <u/>
        <sz val="10"/>
        <color theme="1"/>
        <rFont val="Times New Roman"/>
        <family val="1"/>
        <charset val="204"/>
      </rPr>
      <t>Концевая муфта</t>
    </r>
    <r>
      <rPr>
        <sz val="10"/>
        <color theme="1"/>
        <rFont val="Times New Roman"/>
        <family val="1"/>
        <charset val="204"/>
      </rPr>
      <t xml:space="preserve"> ОСШ ОРУ№1 220кВ</t>
    </r>
    <r>
      <rPr>
        <b/>
        <sz val="10"/>
        <color theme="1"/>
        <rFont val="Times New Roman"/>
        <family val="1"/>
        <charset val="204"/>
      </rPr>
      <t xml:space="preserve"> тип  </t>
    </r>
    <r>
      <rPr>
        <sz val="10"/>
        <color theme="1"/>
        <rFont val="Times New Roman"/>
        <family val="1"/>
        <charset val="204"/>
      </rPr>
      <t xml:space="preserve">муфта APECB 1452 P,   муфта SMPGB 123    </t>
    </r>
    <r>
      <rPr>
        <b/>
        <sz val="12"/>
        <color theme="1"/>
        <rFont val="Times New Roman"/>
        <family val="1"/>
        <charset val="204"/>
      </rPr>
      <t>(6шт.)</t>
    </r>
    <r>
      <rPr>
        <sz val="10"/>
        <color theme="1"/>
        <rFont val="Times New Roman"/>
        <family val="1"/>
        <charset val="204"/>
      </rPr>
      <t xml:space="preserve">
</t>
    </r>
  </si>
  <si>
    <r>
      <t>Кабельная линия   ОСШ ОРУ№1.220кВ-</t>
    </r>
    <r>
      <rPr>
        <b/>
        <sz val="11"/>
        <color theme="1"/>
        <rFont val="Times New Roman"/>
        <family val="1"/>
        <charset val="204"/>
      </rPr>
      <t xml:space="preserve"> 60м</t>
    </r>
    <r>
      <rPr>
        <sz val="11"/>
        <color theme="1"/>
        <rFont val="Times New Roman"/>
        <family val="1"/>
        <charset val="204"/>
      </rPr>
      <t xml:space="preserve"> тип:   Кабель ПвВу 1*500/50,  ПвП2г 1*500/50,    Концевая муфта ОСШ ОРУ№1 220кВ тип  муфта APECB 1452 P,   муфта SMPGB 123    </t>
    </r>
    <r>
      <rPr>
        <b/>
        <sz val="11"/>
        <color theme="1"/>
        <rFont val="Times New Roman"/>
        <family val="1"/>
        <charset val="204"/>
      </rPr>
      <t>(6шт.)</t>
    </r>
  </si>
  <si>
    <t>Кабельная линия 220кВ, Концевая муфта 220кВ</t>
  </si>
  <si>
    <t xml:space="preserve"> МВЗ G221200302,   Вид затрат  3503010000</t>
  </si>
  <si>
    <t xml:space="preserve">  МВЗ G221200302,   Вид затрат  35030100002</t>
  </si>
  <si>
    <t xml:space="preserve"> Проверка готовности испытательного оборудования и аппаратуры к работе. Подготовка рабочих мест на объекте.</t>
  </si>
  <si>
    <t xml:space="preserve"> Определение технического состояния оборудования.</t>
  </si>
  <si>
    <r>
      <rPr>
        <u/>
        <sz val="11"/>
        <color theme="1"/>
        <rFont val="Times New Roman"/>
        <family val="1"/>
        <charset val="204"/>
      </rPr>
      <t>Подбор,</t>
    </r>
    <r>
      <rPr>
        <sz val="11"/>
        <color theme="1"/>
        <rFont val="Times New Roman"/>
        <family val="1"/>
        <charset val="204"/>
      </rPr>
      <t xml:space="preserve"> систематизация и анализ нормативно-технических, справочно-информационных и других документов. Подбор и подготовка к отправке на объект приборов; составление перечня необходимых инструмента, приспособлений, испытательной аппаратуры и оборудования.                         </t>
    </r>
    <r>
      <rPr>
        <u/>
        <sz val="11"/>
        <color theme="1"/>
        <rFont val="Times New Roman"/>
        <family val="1"/>
        <charset val="204"/>
      </rPr>
      <t xml:space="preserve">        </t>
    </r>
  </si>
  <si>
    <t xml:space="preserve">Составление замечаний по технической документации. </t>
  </si>
  <si>
    <t>4870*0,9+242</t>
  </si>
  <si>
    <t>Итого с К=17,91 на 2015 г. ОРГРЭС</t>
  </si>
  <si>
    <t>Итого С К=17,91 на 2015 г. ОРГРЭС</t>
  </si>
  <si>
    <t>(снятие характеристик частичных разрядов концевых муфт 220кВ  (6шт.)</t>
  </si>
  <si>
    <r>
      <t xml:space="preserve">1 акустичес-кий датчик  </t>
    </r>
    <r>
      <rPr>
        <b/>
        <sz val="10"/>
        <rFont val="Times New Roman"/>
        <family val="1"/>
        <charset val="204"/>
      </rPr>
      <t>К1 = 1,3 </t>
    </r>
    <r>
      <rPr>
        <sz val="10"/>
        <rFont val="Times New Roman"/>
        <family val="1"/>
        <charset val="204"/>
      </rPr>
      <t>                    </t>
    </r>
  </si>
  <si>
    <t xml:space="preserve">1 акустичес-кий датчик              </t>
  </si>
  <si>
    <r>
      <t xml:space="preserve">1 акустичес-кий датчик  </t>
    </r>
    <r>
      <rPr>
        <sz val="11"/>
        <rFont val="Times New Roman"/>
        <family val="1"/>
        <charset val="204"/>
      </rPr>
      <t xml:space="preserve">            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</si>
</sst>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36" x14ac:knownFonts="1">
    <font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u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2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3">
    <xf numFmtId="0" fontId="0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1" fillId="0" borderId="0"/>
    <xf numFmtId="0" fontId="21" fillId="0" borderId="0"/>
    <xf numFmtId="0" fontId="2" fillId="0" borderId="0"/>
    <xf numFmtId="9" fontId="23" fillId="0" borderId="0" applyFont="0" applyFill="0" applyBorder="0" applyAlignment="0" applyProtection="0"/>
    <xf numFmtId="0" fontId="25" fillId="0" borderId="0"/>
    <xf numFmtId="43" fontId="23" fillId="0" borderId="0" applyFont="0" applyFill="0" applyBorder="0" applyAlignment="0" applyProtection="0"/>
  </cellStyleXfs>
  <cellXfs count="459">
    <xf numFmtId="0" fontId="0" fillId="0" borderId="0" xfId="0"/>
    <xf numFmtId="0" fontId="0" fillId="0" borderId="0" xfId="0"/>
    <xf numFmtId="0" fontId="0" fillId="0" borderId="0" xfId="0" applyBorder="1"/>
    <xf numFmtId="0" fontId="0" fillId="0" borderId="0" xfId="0" applyFont="1"/>
    <xf numFmtId="0" fontId="2" fillId="0" borderId="0" xfId="0" applyFont="1" applyFill="1"/>
    <xf numFmtId="0" fontId="0" fillId="0" borderId="0" xfId="0" applyFont="1" applyBorder="1"/>
    <xf numFmtId="0" fontId="0" fillId="0" borderId="0" xfId="0" applyFont="1" applyAlignment="1"/>
    <xf numFmtId="0" fontId="3" fillId="0" borderId="0" xfId="0" applyFont="1" applyAlignment="1"/>
    <xf numFmtId="0" fontId="0" fillId="0" borderId="0" xfId="0"/>
    <xf numFmtId="0" fontId="2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/>
    <xf numFmtId="0" fontId="9" fillId="0" borderId="0" xfId="0" applyFont="1" applyAlignment="1"/>
    <xf numFmtId="0" fontId="7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 wrapText="1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6" fillId="0" borderId="0" xfId="0" applyFont="1" applyBorder="1"/>
    <xf numFmtId="0" fontId="6" fillId="0" borderId="0" xfId="0" applyFont="1" applyAlignment="1">
      <alignment wrapText="1"/>
    </xf>
    <xf numFmtId="0" fontId="6" fillId="0" borderId="0" xfId="0" applyFont="1" applyBorder="1" applyAlignment="1">
      <alignment wrapText="1"/>
    </xf>
    <xf numFmtId="0" fontId="8" fillId="0" borderId="0" xfId="0" applyFont="1" applyBorder="1" applyAlignment="1">
      <alignment horizontal="left" vertical="center" wrapText="1"/>
    </xf>
    <xf numFmtId="0" fontId="9" fillId="0" borderId="0" xfId="0" applyFont="1" applyFill="1" applyBorder="1" applyAlignment="1"/>
    <xf numFmtId="0" fontId="9" fillId="0" borderId="0" xfId="0" applyFont="1" applyFill="1" applyBorder="1" applyAlignment="1">
      <alignment horizontal="center"/>
    </xf>
    <xf numFmtId="0" fontId="12" fillId="0" borderId="0" xfId="0" applyFont="1" applyFill="1"/>
    <xf numFmtId="0" fontId="6" fillId="0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6" fillId="0" borderId="4" xfId="0" applyFont="1" applyFill="1" applyBorder="1"/>
    <xf numFmtId="0" fontId="6" fillId="0" borderId="1" xfId="0" applyFont="1" applyBorder="1"/>
    <xf numFmtId="0" fontId="6" fillId="0" borderId="1" xfId="0" applyFont="1" applyFill="1" applyBorder="1" applyAlignment="1">
      <alignment wrapText="1"/>
    </xf>
    <xf numFmtId="0" fontId="6" fillId="0" borderId="4" xfId="0" applyFont="1" applyBorder="1"/>
    <xf numFmtId="0" fontId="6" fillId="0" borderId="1" xfId="0" applyFont="1" applyFill="1" applyBorder="1"/>
    <xf numFmtId="0" fontId="6" fillId="0" borderId="0" xfId="0" applyFont="1" applyFill="1" applyBorder="1"/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/>
    <xf numFmtId="0" fontId="8" fillId="0" borderId="0" xfId="0" applyFont="1" applyBorder="1" applyAlignment="1">
      <alignment wrapText="1"/>
    </xf>
    <xf numFmtId="0" fontId="8" fillId="0" borderId="0" xfId="0" applyFont="1" applyBorder="1"/>
    <xf numFmtId="0" fontId="17" fillId="0" borderId="0" xfId="0" applyFont="1" applyBorder="1"/>
    <xf numFmtId="0" fontId="12" fillId="0" borderId="0" xfId="0" applyFont="1" applyBorder="1"/>
    <xf numFmtId="0" fontId="12" fillId="0" borderId="0" xfId="0" applyFont="1" applyBorder="1" applyAlignment="1">
      <alignment horizontal="right"/>
    </xf>
    <xf numFmtId="0" fontId="17" fillId="0" borderId="1" xfId="0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/>
    <xf numFmtId="0" fontId="17" fillId="0" borderId="0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top"/>
    </xf>
    <xf numFmtId="0" fontId="6" fillId="4" borderId="8" xfId="0" applyFont="1" applyFill="1" applyBorder="1" applyAlignment="1">
      <alignment horizontal="center" vertical="top"/>
    </xf>
    <xf numFmtId="0" fontId="6" fillId="0" borderId="3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top"/>
    </xf>
    <xf numFmtId="0" fontId="6" fillId="4" borderId="4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vertical="top"/>
    </xf>
    <xf numFmtId="0" fontId="6" fillId="4" borderId="4" xfId="0" applyFont="1" applyFill="1" applyBorder="1" applyAlignment="1">
      <alignment vertical="top"/>
    </xf>
    <xf numFmtId="0" fontId="16" fillId="0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top"/>
    </xf>
    <xf numFmtId="0" fontId="16" fillId="4" borderId="8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left" vertical="top"/>
    </xf>
    <xf numFmtId="0" fontId="6" fillId="4" borderId="8" xfId="0" applyFont="1" applyFill="1" applyBorder="1" applyAlignment="1">
      <alignment horizontal="left" vertical="top"/>
    </xf>
    <xf numFmtId="0" fontId="6" fillId="4" borderId="4" xfId="0" applyFont="1" applyFill="1" applyBorder="1" applyAlignment="1">
      <alignment horizontal="center" vertical="center"/>
    </xf>
    <xf numFmtId="0" fontId="6" fillId="0" borderId="4" xfId="0" applyFont="1" applyFill="1" applyBorder="1"/>
    <xf numFmtId="0" fontId="16" fillId="0" borderId="0" xfId="0" applyFont="1" applyBorder="1"/>
    <xf numFmtId="0" fontId="9" fillId="0" borderId="0" xfId="0" applyFont="1" applyFill="1" applyBorder="1"/>
    <xf numFmtId="0" fontId="17" fillId="0" borderId="0" xfId="0" applyFont="1" applyBorder="1" applyAlignment="1">
      <alignment wrapText="1"/>
    </xf>
    <xf numFmtId="0" fontId="14" fillId="0" borderId="0" xfId="0" applyFont="1"/>
    <xf numFmtId="0" fontId="17" fillId="0" borderId="16" xfId="0" applyFont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49" fontId="17" fillId="3" borderId="16" xfId="0" applyNumberFormat="1" applyFont="1" applyFill="1" applyBorder="1" applyAlignment="1">
      <alignment horizontal="left" vertical="top" wrapText="1"/>
    </xf>
    <xf numFmtId="0" fontId="17" fillId="4" borderId="16" xfId="0" applyFont="1" applyFill="1" applyBorder="1" applyAlignment="1">
      <alignment horizontal="center" vertical="center" wrapText="1"/>
    </xf>
    <xf numFmtId="49" fontId="17" fillId="4" borderId="16" xfId="0" applyNumberFormat="1" applyFont="1" applyFill="1" applyBorder="1" applyAlignment="1">
      <alignment horizontal="left" vertical="top" wrapText="1"/>
    </xf>
    <xf numFmtId="0" fontId="17" fillId="0" borderId="17" xfId="0" applyFont="1" applyBorder="1" applyAlignment="1">
      <alignment horizontal="center" vertical="center" wrapText="1"/>
    </xf>
    <xf numFmtId="0" fontId="12" fillId="0" borderId="0" xfId="0" applyFont="1" applyBorder="1" applyAlignment="1"/>
    <xf numFmtId="0" fontId="7" fillId="0" borderId="23" xfId="0" applyFont="1" applyFill="1" applyBorder="1"/>
    <xf numFmtId="0" fontId="6" fillId="0" borderId="22" xfId="0" applyFont="1" applyFill="1" applyBorder="1"/>
    <xf numFmtId="0" fontId="8" fillId="2" borderId="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17" fillId="0" borderId="12" xfId="0" applyFont="1" applyBorder="1" applyAlignment="1">
      <alignment horizontal="center" vertical="center" wrapText="1"/>
    </xf>
    <xf numFmtId="0" fontId="20" fillId="0" borderId="0" xfId="0" applyFont="1" applyBorder="1"/>
    <xf numFmtId="0" fontId="8" fillId="2" borderId="0" xfId="0" applyFont="1" applyFill="1" applyBorder="1" applyAlignment="1">
      <alignment horizontal="left" wrapText="1"/>
    </xf>
    <xf numFmtId="0" fontId="8" fillId="2" borderId="0" xfId="0" applyFont="1" applyFill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5" fillId="0" borderId="0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7" fillId="0" borderId="1" xfId="0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center" vertical="top"/>
    </xf>
    <xf numFmtId="0" fontId="4" fillId="2" borderId="26" xfId="0" applyFont="1" applyFill="1" applyBorder="1" applyAlignment="1">
      <alignment horizontal="center" vertical="top" wrapText="1"/>
    </xf>
    <xf numFmtId="0" fontId="20" fillId="0" borderId="16" xfId="0" applyFont="1" applyBorder="1" applyAlignment="1">
      <alignment vertical="top"/>
    </xf>
    <xf numFmtId="0" fontId="20" fillId="0" borderId="17" xfId="0" applyFont="1" applyBorder="1" applyAlignment="1">
      <alignment vertical="top"/>
    </xf>
    <xf numFmtId="0" fontId="6" fillId="0" borderId="0" xfId="0" applyFont="1" applyFill="1" applyBorder="1" applyAlignment="1"/>
    <xf numFmtId="0" fontId="7" fillId="0" borderId="29" xfId="0" applyFont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top" wrapText="1"/>
    </xf>
    <xf numFmtId="0" fontId="6" fillId="0" borderId="31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top" wrapText="1"/>
    </xf>
    <xf numFmtId="49" fontId="8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 applyProtection="1">
      <alignment vertical="center" wrapText="1"/>
    </xf>
    <xf numFmtId="0" fontId="0" fillId="0" borderId="1" xfId="0" applyFill="1" applyBorder="1" applyAlignment="1">
      <alignment horizontal="center" vertical="center"/>
    </xf>
    <xf numFmtId="4" fontId="17" fillId="0" borderId="4" xfId="1" applyNumberFormat="1" applyFont="1" applyFill="1" applyBorder="1" applyAlignment="1" applyProtection="1">
      <alignment horizontal="center" vertical="center" wrapText="1"/>
    </xf>
    <xf numFmtId="4" fontId="0" fillId="0" borderId="0" xfId="0" applyNumberFormat="1"/>
    <xf numFmtId="0" fontId="20" fillId="0" borderId="1" xfId="1" applyFont="1" applyFill="1" applyBorder="1" applyAlignment="1" applyProtection="1">
      <alignment horizontal="left" vertical="center" wrapText="1"/>
    </xf>
    <xf numFmtId="4" fontId="9" fillId="0" borderId="36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right"/>
    </xf>
    <xf numFmtId="0" fontId="8" fillId="0" borderId="0" xfId="0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13" fillId="2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7" fillId="0" borderId="16" xfId="0" applyFont="1" applyBorder="1" applyAlignment="1">
      <alignment horizontal="center" vertical="center" wrapText="1"/>
    </xf>
    <xf numFmtId="0" fontId="6" fillId="0" borderId="0" xfId="0" applyFont="1" applyAlignment="1"/>
    <xf numFmtId="0" fontId="11" fillId="0" borderId="0" xfId="0" applyFont="1" applyFill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17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 wrapText="1"/>
    </xf>
    <xf numFmtId="0" fontId="6" fillId="0" borderId="13" xfId="0" applyFont="1" applyBorder="1" applyAlignment="1">
      <alignment wrapText="1"/>
    </xf>
    <xf numFmtId="0" fontId="7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164" fontId="27" fillId="0" borderId="0" xfId="0" applyNumberFormat="1" applyFont="1" applyAlignment="1">
      <alignment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49" fontId="8" fillId="0" borderId="30" xfId="1" applyNumberFormat="1" applyFont="1" applyFill="1" applyBorder="1" applyAlignment="1" applyProtection="1">
      <alignment horizontal="center" vertical="center" wrapText="1"/>
    </xf>
    <xf numFmtId="0" fontId="16" fillId="0" borderId="30" xfId="1" applyFont="1" applyFill="1" applyBorder="1" applyAlignment="1" applyProtection="1">
      <alignment horizontal="left" vertical="center" wrapText="1"/>
    </xf>
    <xf numFmtId="0" fontId="16" fillId="0" borderId="30" xfId="1" applyFont="1" applyFill="1" applyBorder="1" applyAlignment="1" applyProtection="1">
      <alignment vertical="center" wrapText="1"/>
    </xf>
    <xf numFmtId="0" fontId="0" fillId="0" borderId="30" xfId="0" applyFill="1" applyBorder="1" applyAlignment="1">
      <alignment horizontal="center" vertical="center"/>
    </xf>
    <xf numFmtId="4" fontId="17" fillId="0" borderId="38" xfId="1" applyNumberFormat="1" applyFont="1" applyFill="1" applyBorder="1" applyAlignment="1" applyProtection="1">
      <alignment horizontal="center" vertical="center" wrapText="1"/>
    </xf>
    <xf numFmtId="0" fontId="5" fillId="0" borderId="30" xfId="1" applyFont="1" applyFill="1" applyBorder="1" applyAlignment="1" applyProtection="1">
      <alignment horizontal="center" vertical="center" wrapText="1"/>
    </xf>
    <xf numFmtId="0" fontId="5" fillId="0" borderId="31" xfId="1" applyFont="1" applyFill="1" applyBorder="1" applyAlignment="1" applyProtection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5" fillId="0" borderId="18" xfId="1" applyFont="1" applyFill="1" applyBorder="1" applyAlignment="1" applyProtection="1">
      <alignment horizontal="center" vertical="center" wrapText="1"/>
    </xf>
    <xf numFmtId="0" fontId="20" fillId="0" borderId="22" xfId="1" applyFont="1" applyFill="1" applyBorder="1" applyAlignment="1" applyProtection="1">
      <alignment horizontal="left" vertical="center" wrapText="1"/>
    </xf>
    <xf numFmtId="0" fontId="8" fillId="0" borderId="36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49" fontId="8" fillId="0" borderId="16" xfId="0" applyNumberFormat="1" applyFont="1" applyFill="1" applyBorder="1" applyAlignment="1">
      <alignment horizontal="center" vertical="center" wrapText="1"/>
    </xf>
    <xf numFmtId="0" fontId="7" fillId="0" borderId="0" xfId="0" applyFont="1" applyBorder="1"/>
    <xf numFmtId="0" fontId="6" fillId="0" borderId="0" xfId="0" applyFont="1" applyAlignment="1"/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8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38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16" fillId="0" borderId="4" xfId="0" applyFont="1" applyFill="1" applyBorder="1" applyAlignment="1">
      <alignment vertical="top" wrapText="1"/>
    </xf>
    <xf numFmtId="0" fontId="6" fillId="0" borderId="4" xfId="0" applyFont="1" applyBorder="1" applyAlignment="1"/>
    <xf numFmtId="0" fontId="10" fillId="0" borderId="5" xfId="0" applyFont="1" applyFill="1" applyBorder="1" applyAlignment="1">
      <alignment vertical="center" wrapText="1"/>
    </xf>
    <xf numFmtId="0" fontId="10" fillId="0" borderId="43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wrapText="1"/>
    </xf>
    <xf numFmtId="0" fontId="8" fillId="0" borderId="1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47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top" wrapText="1"/>
    </xf>
    <xf numFmtId="0" fontId="0" fillId="0" borderId="0" xfId="0" applyAlignment="1"/>
    <xf numFmtId="0" fontId="6" fillId="0" borderId="0" xfId="0" applyFont="1" applyBorder="1" applyAlignment="1"/>
    <xf numFmtId="0" fontId="17" fillId="0" borderId="0" xfId="0" applyFont="1" applyAlignment="1">
      <alignment horizontal="left" vertical="center"/>
    </xf>
    <xf numFmtId="0" fontId="0" fillId="0" borderId="0" xfId="0" applyBorder="1" applyAlignment="1"/>
    <xf numFmtId="164" fontId="14" fillId="0" borderId="48" xfId="0" applyNumberFormat="1" applyFont="1" applyBorder="1" applyAlignment="1">
      <alignment horizontal="center" vertical="center" wrapText="1"/>
    </xf>
    <xf numFmtId="164" fontId="14" fillId="6" borderId="49" xfId="0" applyNumberFormat="1" applyFont="1" applyFill="1" applyBorder="1" applyAlignment="1">
      <alignment horizontal="center" vertical="center" wrapText="1"/>
    </xf>
    <xf numFmtId="4" fontId="17" fillId="0" borderId="0" xfId="0" applyNumberFormat="1" applyFont="1" applyBorder="1"/>
    <xf numFmtId="0" fontId="22" fillId="0" borderId="0" xfId="0" applyFont="1"/>
    <xf numFmtId="4" fontId="16" fillId="0" borderId="1" xfId="0" applyNumberFormat="1" applyFont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164" fontId="32" fillId="0" borderId="50" xfId="0" applyNumberFormat="1" applyFont="1" applyBorder="1" applyAlignment="1">
      <alignment horizontal="center" vertical="center" wrapText="1"/>
    </xf>
    <xf numFmtId="0" fontId="33" fillId="0" borderId="19" xfId="0" applyFont="1" applyBorder="1" applyAlignment="1">
      <alignment horizontal="center" vertical="center"/>
    </xf>
    <xf numFmtId="0" fontId="33" fillId="0" borderId="34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9" fontId="8" fillId="0" borderId="2" xfId="1" applyNumberFormat="1" applyFont="1" applyFill="1" applyBorder="1" applyAlignment="1" applyProtection="1">
      <alignment horizontal="center" vertical="center" wrapText="1"/>
    </xf>
    <xf numFmtId="0" fontId="0" fillId="0" borderId="51" xfId="0" applyBorder="1" applyAlignment="1">
      <alignment horizontal="center" vertical="center"/>
    </xf>
    <xf numFmtId="0" fontId="16" fillId="0" borderId="2" xfId="1" applyFont="1" applyFill="1" applyBorder="1" applyAlignment="1" applyProtection="1">
      <alignment horizontal="left" vertical="center" wrapText="1"/>
    </xf>
    <xf numFmtId="0" fontId="16" fillId="0" borderId="2" xfId="1" applyFont="1" applyFill="1" applyBorder="1" applyAlignment="1" applyProtection="1">
      <alignment vertical="center" wrapText="1"/>
    </xf>
    <xf numFmtId="0" fontId="0" fillId="0" borderId="2" xfId="0" applyFill="1" applyBorder="1" applyAlignment="1">
      <alignment horizontal="center" vertical="center"/>
    </xf>
    <xf numFmtId="4" fontId="17" fillId="0" borderId="36" xfId="1" applyNumberFormat="1" applyFont="1" applyFill="1" applyBorder="1" applyAlignment="1" applyProtection="1">
      <alignment horizontal="center" vertical="center" wrapText="1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52" xfId="1" applyFont="1" applyFill="1" applyBorder="1" applyAlignment="1" applyProtection="1">
      <alignment horizontal="center" vertical="center" wrapText="1"/>
    </xf>
    <xf numFmtId="0" fontId="33" fillId="0" borderId="29" xfId="0" applyFont="1" applyBorder="1" applyAlignment="1">
      <alignment horizontal="center" vertical="center"/>
    </xf>
    <xf numFmtId="0" fontId="20" fillId="0" borderId="30" xfId="1" applyFont="1" applyFill="1" applyBorder="1" applyAlignment="1" applyProtection="1">
      <alignment horizontal="left" vertical="center" wrapText="1"/>
    </xf>
    <xf numFmtId="0" fontId="6" fillId="0" borderId="30" xfId="0" applyFont="1" applyFill="1" applyBorder="1" applyAlignment="1">
      <alignment vertical="center" wrapText="1"/>
    </xf>
    <xf numFmtId="0" fontId="6" fillId="0" borderId="53" xfId="0" applyFont="1" applyFill="1" applyBorder="1" applyAlignment="1">
      <alignment horizontal="center" vertical="center"/>
    </xf>
    <xf numFmtId="4" fontId="9" fillId="0" borderId="54" xfId="0" applyNumberFormat="1" applyFont="1" applyFill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0" fillId="5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vertical="top"/>
    </xf>
    <xf numFmtId="0" fontId="6" fillId="0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3" xfId="0" applyFont="1" applyFill="1" applyBorder="1"/>
    <xf numFmtId="4" fontId="9" fillId="0" borderId="32" xfId="0" applyNumberFormat="1" applyFont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top"/>
    </xf>
    <xf numFmtId="0" fontId="6" fillId="4" borderId="38" xfId="0" applyFont="1" applyFill="1" applyBorder="1" applyAlignment="1">
      <alignment horizontal="center" vertical="top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1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top"/>
    </xf>
    <xf numFmtId="0" fontId="6" fillId="4" borderId="23" xfId="0" applyFont="1" applyFill="1" applyBorder="1" applyAlignment="1">
      <alignment horizontal="center" vertical="top"/>
    </xf>
    <xf numFmtId="0" fontId="6" fillId="0" borderId="24" xfId="0" applyFont="1" applyBorder="1" applyAlignment="1">
      <alignment horizontal="center" vertical="center"/>
    </xf>
    <xf numFmtId="0" fontId="6" fillId="0" borderId="39" xfId="0" applyFont="1" applyBorder="1"/>
    <xf numFmtId="0" fontId="7" fillId="0" borderId="49" xfId="0" applyFont="1" applyBorder="1" applyAlignment="1">
      <alignment horizontal="center" vertical="center"/>
    </xf>
    <xf numFmtId="0" fontId="7" fillId="0" borderId="64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6" fillId="0" borderId="45" xfId="0" applyFont="1" applyBorder="1" applyAlignment="1"/>
    <xf numFmtId="0" fontId="6" fillId="0" borderId="46" xfId="0" applyFont="1" applyBorder="1" applyAlignment="1"/>
    <xf numFmtId="0" fontId="9" fillId="0" borderId="18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7" fillId="0" borderId="44" xfId="0" applyFont="1" applyBorder="1" applyAlignment="1"/>
    <xf numFmtId="0" fontId="7" fillId="0" borderId="45" xfId="0" applyFont="1" applyBorder="1" applyAlignment="1"/>
    <xf numFmtId="0" fontId="5" fillId="0" borderId="30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17" fillId="0" borderId="27" xfId="0" applyFont="1" applyBorder="1" applyAlignment="1">
      <alignment horizontal="center" vertical="center" wrapText="1"/>
    </xf>
    <xf numFmtId="0" fontId="7" fillId="0" borderId="42" xfId="0" applyFont="1" applyFill="1" applyBorder="1" applyAlignment="1">
      <alignment horizontal="center" vertical="center"/>
    </xf>
    <xf numFmtId="4" fontId="3" fillId="5" borderId="3" xfId="0" applyNumberFormat="1" applyFont="1" applyFill="1" applyBorder="1" applyAlignment="1">
      <alignment horizontal="center" vertical="center"/>
    </xf>
    <xf numFmtId="0" fontId="6" fillId="0" borderId="48" xfId="0" applyFont="1" applyBorder="1"/>
    <xf numFmtId="4" fontId="7" fillId="6" borderId="40" xfId="0" applyNumberFormat="1" applyFont="1" applyFill="1" applyBorder="1"/>
    <xf numFmtId="0" fontId="8" fillId="0" borderId="12" xfId="0" applyFont="1" applyBorder="1" applyAlignment="1">
      <alignment horizontal="center" vertical="center"/>
    </xf>
    <xf numFmtId="0" fontId="16" fillId="0" borderId="30" xfId="0" applyFont="1" applyBorder="1" applyAlignment="1">
      <alignment vertical="center" wrapText="1"/>
    </xf>
    <xf numFmtId="0" fontId="16" fillId="0" borderId="30" xfId="0" applyFont="1" applyBorder="1" applyAlignment="1">
      <alignment horizontal="center" vertical="center"/>
    </xf>
    <xf numFmtId="4" fontId="16" fillId="0" borderId="30" xfId="0" applyNumberFormat="1" applyFont="1" applyBorder="1" applyAlignment="1">
      <alignment vertical="center"/>
    </xf>
    <xf numFmtId="0" fontId="8" fillId="0" borderId="31" xfId="0" applyFont="1" applyBorder="1" applyAlignment="1">
      <alignment horizontal="center" vertical="center"/>
    </xf>
    <xf numFmtId="0" fontId="16" fillId="0" borderId="22" xfId="0" applyFont="1" applyBorder="1" applyAlignment="1">
      <alignment vertical="center" wrapText="1"/>
    </xf>
    <xf numFmtId="0" fontId="16" fillId="0" borderId="22" xfId="0" applyFont="1" applyBorder="1" applyAlignment="1">
      <alignment horizontal="center" vertical="center"/>
    </xf>
    <xf numFmtId="0" fontId="16" fillId="0" borderId="22" xfId="0" applyFont="1" applyBorder="1" applyAlignment="1">
      <alignment vertical="center"/>
    </xf>
    <xf numFmtId="0" fontId="8" fillId="0" borderId="24" xfId="0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7" fillId="0" borderId="0" xfId="0" applyFont="1" applyAlignment="1">
      <alignment horizontal="right" vertical="center" wrapText="1"/>
    </xf>
    <xf numFmtId="0" fontId="13" fillId="2" borderId="0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17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17" fillId="0" borderId="1" xfId="0" applyFon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2" fillId="0" borderId="0" xfId="0" applyFont="1" applyAlignment="1"/>
    <xf numFmtId="0" fontId="5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2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2" fillId="0" borderId="0" xfId="0" applyFont="1" applyAlignment="1">
      <alignment horizontal="center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6" fillId="0" borderId="28" xfId="0" applyFont="1" applyBorder="1" applyAlignment="1"/>
    <xf numFmtId="0" fontId="9" fillId="0" borderId="0" xfId="0" applyFont="1" applyFill="1" applyBorder="1" applyAlignment="1">
      <alignment horizontal="center" wrapText="1"/>
    </xf>
    <xf numFmtId="0" fontId="8" fillId="0" borderId="0" xfId="0" applyFont="1" applyAlignment="1">
      <alignment horizontal="left" vertical="center" wrapText="1"/>
    </xf>
    <xf numFmtId="0" fontId="6" fillId="0" borderId="0" xfId="0" applyFont="1" applyAlignment="1"/>
    <xf numFmtId="0" fontId="8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right" wrapText="1"/>
    </xf>
    <xf numFmtId="0" fontId="8" fillId="0" borderId="28" xfId="0" applyFont="1" applyBorder="1" applyAlignment="1">
      <alignment horizontal="right" wrapText="1"/>
    </xf>
    <xf numFmtId="0" fontId="8" fillId="0" borderId="41" xfId="0" applyFont="1" applyBorder="1" applyAlignment="1">
      <alignment horizontal="right" wrapText="1"/>
    </xf>
    <xf numFmtId="0" fontId="16" fillId="0" borderId="19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44" xfId="0" applyFont="1" applyFill="1" applyBorder="1" applyAlignment="1">
      <alignment horizontal="left" vertical="center" wrapText="1"/>
    </xf>
    <xf numFmtId="0" fontId="6" fillId="0" borderId="45" xfId="0" applyFont="1" applyFill="1" applyBorder="1" applyAlignment="1">
      <alignment horizontal="left" vertical="center" wrapText="1"/>
    </xf>
    <xf numFmtId="0" fontId="6" fillId="0" borderId="58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6" fillId="0" borderId="5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56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21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55" xfId="0" applyFont="1" applyFill="1" applyBorder="1" applyAlignment="1">
      <alignment horizontal="left" vertical="center" wrapText="1"/>
    </xf>
    <xf numFmtId="0" fontId="6" fillId="0" borderId="56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7" fillId="0" borderId="54" xfId="0" applyFont="1" applyFill="1" applyBorder="1" applyAlignment="1">
      <alignment horizontal="center" vertical="center"/>
    </xf>
    <xf numFmtId="0" fontId="6" fillId="0" borderId="54" xfId="0" applyFont="1" applyFill="1" applyBorder="1" applyAlignment="1">
      <alignment horizontal="center" vertical="center" wrapText="1"/>
    </xf>
    <xf numFmtId="0" fontId="6" fillId="0" borderId="5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6" fillId="0" borderId="55" xfId="0" applyFont="1" applyBorder="1" applyAlignment="1">
      <alignment horizontal="left" vertical="center"/>
    </xf>
    <xf numFmtId="0" fontId="6" fillId="0" borderId="56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2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36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8" fillId="0" borderId="36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55" xfId="0" applyFont="1" applyFill="1" applyBorder="1" applyAlignment="1">
      <alignment vertical="center" wrapText="1"/>
    </xf>
    <xf numFmtId="0" fontId="6" fillId="0" borderId="56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0" fontId="16" fillId="0" borderId="62" xfId="0" applyFont="1" applyFill="1" applyBorder="1" applyAlignment="1">
      <alignment horizontal="center" vertical="center"/>
    </xf>
    <xf numFmtId="0" fontId="16" fillId="0" borderId="63" xfId="0" applyFont="1" applyFill="1" applyBorder="1" applyAlignment="1">
      <alignment horizontal="center" vertical="center"/>
    </xf>
    <xf numFmtId="0" fontId="16" fillId="0" borderId="57" xfId="0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 vertical="top" wrapText="1"/>
    </xf>
    <xf numFmtId="0" fontId="8" fillId="0" borderId="28" xfId="0" applyFont="1" applyFill="1" applyBorder="1" applyAlignment="1">
      <alignment horizontal="center" vertical="top" wrapText="1"/>
    </xf>
    <xf numFmtId="0" fontId="8" fillId="0" borderId="59" xfId="0" applyFont="1" applyFill="1" applyBorder="1" applyAlignment="1">
      <alignment horizontal="center" vertical="top" wrapText="1"/>
    </xf>
    <xf numFmtId="0" fontId="6" fillId="0" borderId="47" xfId="0" applyFont="1" applyFill="1" applyBorder="1" applyAlignment="1">
      <alignment horizontal="left" vertical="center" wrapText="1"/>
    </xf>
    <xf numFmtId="0" fontId="6" fillId="0" borderId="28" xfId="0" applyFont="1" applyFill="1" applyBorder="1" applyAlignment="1">
      <alignment horizontal="left" vertical="center" wrapText="1"/>
    </xf>
    <xf numFmtId="0" fontId="6" fillId="0" borderId="59" xfId="0" applyFont="1" applyFill="1" applyBorder="1" applyAlignment="1">
      <alignment horizontal="left" vertical="center" wrapText="1"/>
    </xf>
    <xf numFmtId="0" fontId="6" fillId="0" borderId="60" xfId="0" applyFont="1" applyFill="1" applyBorder="1" applyAlignment="1">
      <alignment horizontal="center" vertical="center" wrapText="1"/>
    </xf>
    <xf numFmtId="0" fontId="6" fillId="0" borderId="5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61" xfId="0" applyFont="1" applyFill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22" xfId="0" applyFont="1" applyBorder="1" applyAlignment="1">
      <alignment horizontal="left" vertical="top" wrapText="1"/>
    </xf>
    <xf numFmtId="0" fontId="6" fillId="0" borderId="30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right" wrapText="1"/>
    </xf>
    <xf numFmtId="0" fontId="17" fillId="0" borderId="0" xfId="0" applyFont="1" applyBorder="1" applyAlignment="1">
      <alignment horizontal="right" wrapText="1"/>
    </xf>
    <xf numFmtId="0" fontId="9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28" fillId="0" borderId="0" xfId="0" applyFont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" fontId="9" fillId="0" borderId="22" xfId="0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22" xfId="1" applyFont="1" applyFill="1" applyBorder="1" applyAlignment="1" applyProtection="1">
      <alignment horizontal="center" vertical="center" wrapText="1"/>
    </xf>
    <xf numFmtId="0" fontId="5" fillId="0" borderId="18" xfId="1" applyFont="1" applyFill="1" applyBorder="1" applyAlignment="1" applyProtection="1">
      <alignment horizontal="center" vertical="center" wrapText="1"/>
    </xf>
    <xf numFmtId="0" fontId="5" fillId="0" borderId="24" xfId="1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>
      <alignment horizontal="right" vertical="center" wrapText="1"/>
    </xf>
    <xf numFmtId="0" fontId="8" fillId="0" borderId="13" xfId="0" applyFont="1" applyFill="1" applyBorder="1" applyAlignment="1">
      <alignment horizontal="right" vertical="center" wrapText="1"/>
    </xf>
    <xf numFmtId="0" fontId="8" fillId="0" borderId="14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36" xfId="0" applyFont="1" applyFill="1" applyBorder="1" applyAlignment="1">
      <alignment horizontal="left" vertical="top" wrapText="1"/>
    </xf>
    <xf numFmtId="0" fontId="16" fillId="0" borderId="36" xfId="0" applyFont="1" applyFill="1" applyBorder="1" applyAlignment="1">
      <alignment horizontal="center"/>
    </xf>
    <xf numFmtId="0" fontId="16" fillId="0" borderId="11" xfId="0" applyFont="1" applyFill="1" applyBorder="1" applyAlignment="1">
      <alignment horizontal="center"/>
    </xf>
    <xf numFmtId="0" fontId="17" fillId="0" borderId="28" xfId="0" applyFont="1" applyBorder="1" applyAlignment="1">
      <alignment horizontal="center" vertical="center" wrapText="1"/>
    </xf>
    <xf numFmtId="0" fontId="6" fillId="0" borderId="67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6" fillId="6" borderId="39" xfId="0" applyFont="1" applyFill="1" applyBorder="1" applyAlignment="1">
      <alignment horizontal="center" vertical="center" wrapText="1"/>
    </xf>
    <xf numFmtId="0" fontId="16" fillId="6" borderId="42" xfId="0" applyFont="1" applyFill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top" wrapText="1"/>
    </xf>
    <xf numFmtId="0" fontId="17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right"/>
    </xf>
    <xf numFmtId="0" fontId="17" fillId="0" borderId="1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top" wrapText="1"/>
    </xf>
    <xf numFmtId="0" fontId="9" fillId="0" borderId="28" xfId="0" applyFont="1" applyFill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8" fillId="0" borderId="44" xfId="0" applyFont="1" applyBorder="1" applyAlignment="1">
      <alignment vertical="center" wrapText="1"/>
    </xf>
    <xf numFmtId="0" fontId="8" fillId="0" borderId="20" xfId="0" applyFont="1" applyBorder="1" applyAlignment="1">
      <alignment vertical="center" wrapText="1"/>
    </xf>
    <xf numFmtId="0" fontId="8" fillId="0" borderId="30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46" xfId="0" applyFont="1" applyBorder="1" applyAlignment="1">
      <alignment vertical="center" wrapText="1"/>
    </xf>
    <xf numFmtId="0" fontId="8" fillId="0" borderId="65" xfId="0" applyFont="1" applyBorder="1" applyAlignment="1">
      <alignment vertical="center" wrapText="1"/>
    </xf>
    <xf numFmtId="0" fontId="8" fillId="0" borderId="39" xfId="0" applyFont="1" applyBorder="1" applyAlignment="1">
      <alignment vertical="center" wrapText="1"/>
    </xf>
    <xf numFmtId="0" fontId="8" fillId="0" borderId="42" xfId="0" applyFont="1" applyBorder="1" applyAlignment="1">
      <alignment vertical="center" wrapText="1"/>
    </xf>
    <xf numFmtId="0" fontId="16" fillId="0" borderId="22" xfId="0" applyFont="1" applyBorder="1" applyAlignment="1">
      <alignment horizontal="left" vertical="center" wrapText="1"/>
    </xf>
    <xf numFmtId="0" fontId="6" fillId="0" borderId="57" xfId="0" applyFont="1" applyBorder="1" applyAlignment="1">
      <alignment horizontal="left" vertical="center"/>
    </xf>
    <xf numFmtId="0" fontId="6" fillId="0" borderId="30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66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6" fillId="0" borderId="7" xfId="0" applyFont="1" applyBorder="1" applyAlignment="1">
      <alignment wrapText="1"/>
    </xf>
    <xf numFmtId="0" fontId="6" fillId="0" borderId="66" xfId="0" applyFont="1" applyBorder="1" applyAlignment="1">
      <alignment horizontal="left" vertical="top" wrapText="1"/>
    </xf>
    <xf numFmtId="0" fontId="17" fillId="0" borderId="26" xfId="0" applyFont="1" applyBorder="1" applyAlignment="1">
      <alignment horizontal="center" vertical="center"/>
    </xf>
    <xf numFmtId="0" fontId="6" fillId="0" borderId="57" xfId="0" applyFont="1" applyBorder="1" applyAlignment="1">
      <alignment horizontal="left" vertical="top" wrapText="1"/>
    </xf>
    <xf numFmtId="0" fontId="16" fillId="0" borderId="32" xfId="0" applyFont="1" applyFill="1" applyBorder="1" applyAlignment="1">
      <alignment horizontal="center" vertical="center" wrapText="1"/>
    </xf>
    <xf numFmtId="0" fontId="16" fillId="0" borderId="35" xfId="0" applyFont="1" applyFill="1" applyBorder="1" applyAlignment="1">
      <alignment horizontal="center" vertical="center" wrapText="1"/>
    </xf>
    <xf numFmtId="4" fontId="4" fillId="0" borderId="24" xfId="0" applyNumberFormat="1" applyFont="1" applyFill="1" applyBorder="1" applyAlignment="1">
      <alignment horizontal="center" vertical="center"/>
    </xf>
    <xf numFmtId="4" fontId="16" fillId="0" borderId="27" xfId="0" applyNumberFormat="1" applyFont="1" applyBorder="1" applyAlignment="1">
      <alignment horizontal="center" vertical="center"/>
    </xf>
    <xf numFmtId="4" fontId="4" fillId="0" borderId="27" xfId="0" applyNumberFormat="1" applyFont="1" applyFill="1" applyBorder="1" applyAlignment="1">
      <alignment horizontal="center" vertical="center"/>
    </xf>
    <xf numFmtId="0" fontId="8" fillId="0" borderId="12" xfId="0" applyFont="1" applyBorder="1" applyAlignment="1">
      <alignment horizontal="right"/>
    </xf>
    <xf numFmtId="0" fontId="8" fillId="0" borderId="45" xfId="0" applyFont="1" applyBorder="1" applyAlignment="1">
      <alignment horizontal="right"/>
    </xf>
    <xf numFmtId="4" fontId="8" fillId="0" borderId="37" xfId="0" applyNumberFormat="1" applyFont="1" applyBorder="1"/>
    <xf numFmtId="0" fontId="17" fillId="6" borderId="12" xfId="0" applyFont="1" applyFill="1" applyBorder="1" applyAlignment="1">
      <alignment horizontal="center"/>
    </xf>
    <xf numFmtId="0" fontId="17" fillId="6" borderId="13" xfId="0" applyFont="1" applyFill="1" applyBorder="1" applyAlignment="1">
      <alignment horizontal="center"/>
    </xf>
    <xf numFmtId="0" fontId="17" fillId="6" borderId="26" xfId="0" applyFont="1" applyFill="1" applyBorder="1" applyAlignment="1">
      <alignment horizontal="center"/>
    </xf>
    <xf numFmtId="4" fontId="30" fillId="0" borderId="16" xfId="0" applyNumberFormat="1" applyFont="1" applyFill="1" applyBorder="1" applyAlignment="1">
      <alignment horizontal="center"/>
    </xf>
    <xf numFmtId="0" fontId="30" fillId="0" borderId="17" xfId="0" applyFont="1" applyFill="1" applyBorder="1" applyAlignment="1">
      <alignment horizontal="center"/>
    </xf>
    <xf numFmtId="0" fontId="16" fillId="0" borderId="0" xfId="0" applyFont="1" applyFill="1" applyBorder="1"/>
    <xf numFmtId="0" fontId="35" fillId="0" borderId="0" xfId="0" applyFont="1"/>
    <xf numFmtId="0" fontId="16" fillId="0" borderId="0" xfId="0" applyFont="1"/>
  </cellXfs>
  <cellStyles count="13">
    <cellStyle name="Обычный" xfId="0" builtinId="0"/>
    <cellStyle name="Обычный 2" xfId="2"/>
    <cellStyle name="Обычный 2 2" xfId="3"/>
    <cellStyle name="Обычный 2 2 2" xfId="4"/>
    <cellStyle name="Обычный 3" xfId="5"/>
    <cellStyle name="Обычный 4" xfId="6"/>
    <cellStyle name="Обычный 4 2" xfId="7"/>
    <cellStyle name="Обычный 5" xfId="8"/>
    <cellStyle name="Обычный 6" xfId="1"/>
    <cellStyle name="Обычный 8" xfId="9"/>
    <cellStyle name="Процентный 2" xfId="10"/>
    <cellStyle name="Стиль 1" xfId="11"/>
    <cellStyle name="Финансовый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7"/>
  <sheetViews>
    <sheetView topLeftCell="A16" workbookViewId="0">
      <selection activeCell="D19" sqref="D19"/>
    </sheetView>
  </sheetViews>
  <sheetFormatPr defaultRowHeight="15" x14ac:dyDescent="0.25"/>
  <cols>
    <col min="1" max="1" width="5" style="10" customWidth="1"/>
    <col min="2" max="2" width="49.140625" style="36" customWidth="1"/>
    <col min="3" max="3" width="9.140625" style="19"/>
    <col min="4" max="6" width="9.140625" style="10"/>
    <col min="7" max="7" width="12.28515625" style="10" customWidth="1"/>
  </cols>
  <sheetData>
    <row r="1" spans="1:7" s="8" customFormat="1" ht="15.75" x14ac:dyDescent="0.25">
      <c r="A1" s="10"/>
      <c r="B1" s="18"/>
      <c r="C1" s="19"/>
      <c r="D1" s="273" t="s">
        <v>38</v>
      </c>
      <c r="E1" s="273"/>
      <c r="F1" s="273"/>
      <c r="G1" s="10"/>
    </row>
    <row r="2" spans="1:7" s="2" customFormat="1" ht="22.5" customHeight="1" x14ac:dyDescent="0.25">
      <c r="A2" s="18"/>
      <c r="B2" s="274" t="s">
        <v>67</v>
      </c>
      <c r="C2" s="274"/>
      <c r="D2" s="274"/>
      <c r="E2" s="274"/>
      <c r="F2" s="274"/>
      <c r="G2" s="18"/>
    </row>
    <row r="3" spans="1:7" s="2" customFormat="1" ht="13.5" customHeight="1" x14ac:dyDescent="0.25">
      <c r="A3" s="18"/>
      <c r="B3" s="129"/>
      <c r="C3" s="271" t="s">
        <v>35</v>
      </c>
      <c r="D3" s="271"/>
      <c r="E3" s="271"/>
      <c r="F3" s="271"/>
      <c r="G3" s="18"/>
    </row>
    <row r="4" spans="1:7" s="2" customFormat="1" ht="9.75" customHeight="1" x14ac:dyDescent="0.25">
      <c r="A4" s="18"/>
      <c r="B4" s="47"/>
      <c r="G4" s="18"/>
    </row>
    <row r="5" spans="1:7" s="2" customFormat="1" ht="10.5" customHeight="1" x14ac:dyDescent="0.25">
      <c r="A5" s="18"/>
      <c r="B5" s="47"/>
      <c r="C5" s="272" t="s">
        <v>68</v>
      </c>
      <c r="D5" s="272"/>
      <c r="E5" s="272"/>
      <c r="F5" s="272"/>
      <c r="G5" s="18"/>
    </row>
    <row r="6" spans="1:7" s="2" customFormat="1" ht="15" customHeight="1" x14ac:dyDescent="0.25">
      <c r="A6" s="18"/>
      <c r="B6" s="51"/>
      <c r="G6" s="18"/>
    </row>
    <row r="7" spans="1:7" s="2" customFormat="1" x14ac:dyDescent="0.25">
      <c r="A7" s="18"/>
      <c r="B7" s="18"/>
      <c r="C7" s="20"/>
      <c r="D7" s="21"/>
      <c r="E7" s="18"/>
      <c r="F7" s="18"/>
      <c r="G7" s="18"/>
    </row>
    <row r="8" spans="1:7" s="2" customFormat="1" x14ac:dyDescent="0.25">
      <c r="A8" s="18"/>
      <c r="B8" s="18"/>
      <c r="C8" s="20"/>
      <c r="D8" s="21"/>
      <c r="E8" s="18"/>
      <c r="F8" s="18"/>
      <c r="G8" s="18"/>
    </row>
    <row r="9" spans="1:7" s="2" customFormat="1" ht="15.75" x14ac:dyDescent="0.25">
      <c r="A9" s="271" t="s">
        <v>126</v>
      </c>
      <c r="B9" s="271"/>
      <c r="C9" s="271"/>
      <c r="D9" s="271"/>
      <c r="E9" s="271"/>
      <c r="F9" s="46"/>
      <c r="G9" s="18"/>
    </row>
    <row r="10" spans="1:7" s="4" customFormat="1" ht="15.75" x14ac:dyDescent="0.25">
      <c r="A10" s="22" t="s">
        <v>66</v>
      </c>
      <c r="B10" s="22"/>
      <c r="C10" s="22"/>
      <c r="D10" s="22"/>
      <c r="E10" s="22"/>
      <c r="F10" s="22"/>
      <c r="G10" s="24"/>
    </row>
    <row r="11" spans="1:7" s="4" customFormat="1" ht="11.25" customHeight="1" x14ac:dyDescent="0.25">
      <c r="A11" s="22"/>
      <c r="B11" s="22"/>
      <c r="C11" s="22"/>
      <c r="D11" s="22"/>
      <c r="E11" s="23"/>
      <c r="F11" s="23"/>
      <c r="G11" s="24"/>
    </row>
    <row r="12" spans="1:7" ht="51" customHeight="1" x14ac:dyDescent="0.25">
      <c r="A12" s="275" t="s">
        <v>120</v>
      </c>
      <c r="B12" s="275"/>
      <c r="C12" s="275"/>
      <c r="D12" s="275"/>
      <c r="E12" s="275"/>
      <c r="F12" s="275"/>
      <c r="G12" s="25"/>
    </row>
    <row r="13" spans="1:7" ht="12.75" customHeight="1" thickBot="1" x14ac:dyDescent="0.35">
      <c r="A13" s="28"/>
      <c r="B13" s="18"/>
      <c r="C13" s="127"/>
      <c r="D13" s="28"/>
      <c r="E13" s="28"/>
      <c r="F13" s="28"/>
    </row>
    <row r="14" spans="1:7" ht="141.75" customHeight="1" thickBot="1" x14ac:dyDescent="0.3">
      <c r="A14" s="155" t="s">
        <v>2</v>
      </c>
      <c r="B14" s="199" t="s">
        <v>111</v>
      </c>
      <c r="C14" s="158" t="s">
        <v>4</v>
      </c>
      <c r="D14" s="158" t="s">
        <v>5</v>
      </c>
      <c r="E14" s="159" t="s">
        <v>34</v>
      </c>
      <c r="F14" s="160" t="s">
        <v>7</v>
      </c>
      <c r="G14" s="179" t="s">
        <v>42</v>
      </c>
    </row>
    <row r="15" spans="1:7" ht="111" customHeight="1" x14ac:dyDescent="0.25">
      <c r="A15" s="85">
        <v>1</v>
      </c>
      <c r="B15" s="171" t="s">
        <v>52</v>
      </c>
      <c r="C15" s="54" t="s">
        <v>10</v>
      </c>
      <c r="D15" s="53" t="s">
        <v>11</v>
      </c>
      <c r="E15" s="156">
        <v>6</v>
      </c>
      <c r="F15" s="157">
        <v>32</v>
      </c>
      <c r="G15" s="57">
        <f>E15*F15</f>
        <v>192</v>
      </c>
    </row>
    <row r="16" spans="1:7" ht="44.25" customHeight="1" x14ac:dyDescent="0.25">
      <c r="A16" s="29">
        <v>2</v>
      </c>
      <c r="B16" s="172" t="s">
        <v>12</v>
      </c>
      <c r="C16" s="30" t="s">
        <v>13</v>
      </c>
      <c r="D16" s="15" t="s">
        <v>11</v>
      </c>
      <c r="E16" s="31">
        <v>6</v>
      </c>
      <c r="F16" s="32">
        <v>26</v>
      </c>
      <c r="G16" s="33">
        <f t="shared" ref="G16:G21" si="0">E16*F16</f>
        <v>156</v>
      </c>
    </row>
    <row r="17" spans="1:7" ht="43.5" customHeight="1" x14ac:dyDescent="0.25">
      <c r="A17" s="29">
        <v>3</v>
      </c>
      <c r="B17" s="172" t="s">
        <v>14</v>
      </c>
      <c r="C17" s="30" t="s">
        <v>15</v>
      </c>
      <c r="D17" s="15" t="s">
        <v>47</v>
      </c>
      <c r="E17" s="31">
        <v>6</v>
      </c>
      <c r="F17" s="32">
        <v>8</v>
      </c>
      <c r="G17" s="33">
        <f t="shared" si="0"/>
        <v>48</v>
      </c>
    </row>
    <row r="18" spans="1:7" ht="74.25" customHeight="1" x14ac:dyDescent="0.25">
      <c r="A18" s="29">
        <v>4</v>
      </c>
      <c r="B18" s="172" t="s">
        <v>16</v>
      </c>
      <c r="C18" s="30" t="s">
        <v>17</v>
      </c>
      <c r="D18" s="15" t="s">
        <v>49</v>
      </c>
      <c r="E18" s="31">
        <v>180</v>
      </c>
      <c r="F18" s="32">
        <v>21</v>
      </c>
      <c r="G18" s="33">
        <f t="shared" si="0"/>
        <v>3780</v>
      </c>
    </row>
    <row r="19" spans="1:7" ht="65.25" customHeight="1" x14ac:dyDescent="0.25">
      <c r="A19" s="34">
        <v>5</v>
      </c>
      <c r="B19" s="173" t="s">
        <v>18</v>
      </c>
      <c r="C19" s="30" t="s">
        <v>19</v>
      </c>
      <c r="D19" s="95" t="s">
        <v>49</v>
      </c>
      <c r="E19" s="31">
        <v>6</v>
      </c>
      <c r="F19" s="32">
        <v>48</v>
      </c>
      <c r="G19" s="33">
        <f t="shared" si="0"/>
        <v>288</v>
      </c>
    </row>
    <row r="20" spans="1:7" ht="33" customHeight="1" x14ac:dyDescent="0.25">
      <c r="A20" s="34">
        <v>6</v>
      </c>
      <c r="B20" s="172" t="s">
        <v>20</v>
      </c>
      <c r="C20" s="30" t="s">
        <v>21</v>
      </c>
      <c r="D20" s="15" t="s">
        <v>11</v>
      </c>
      <c r="E20" s="31">
        <v>186</v>
      </c>
      <c r="F20" s="32">
        <v>23</v>
      </c>
      <c r="G20" s="33">
        <f t="shared" si="0"/>
        <v>4278</v>
      </c>
    </row>
    <row r="21" spans="1:7" ht="63.75" customHeight="1" thickBot="1" x14ac:dyDescent="0.3">
      <c r="A21" s="34">
        <v>7</v>
      </c>
      <c r="B21" s="172" t="s">
        <v>22</v>
      </c>
      <c r="C21" s="30" t="s">
        <v>23</v>
      </c>
      <c r="D21" s="15" t="s">
        <v>48</v>
      </c>
      <c r="E21" s="31">
        <v>6</v>
      </c>
      <c r="F21" s="32">
        <v>34</v>
      </c>
      <c r="G21" s="33">
        <f t="shared" si="0"/>
        <v>204</v>
      </c>
    </row>
    <row r="22" spans="1:7" ht="19.5" customHeight="1" thickBot="1" x14ac:dyDescent="0.3">
      <c r="A22" s="35"/>
      <c r="B22" s="174"/>
      <c r="C22" s="37"/>
      <c r="D22" s="37"/>
      <c r="E22" s="38"/>
      <c r="F22" s="38"/>
      <c r="G22" s="446">
        <f>SUM(G15:G21)</f>
        <v>8946</v>
      </c>
    </row>
    <row r="23" spans="1:7" ht="15" customHeight="1" thickBot="1" x14ac:dyDescent="0.3">
      <c r="A23" s="39"/>
      <c r="B23" s="197" t="s">
        <v>143</v>
      </c>
      <c r="C23" s="175"/>
      <c r="D23" s="175"/>
      <c r="E23" s="175"/>
      <c r="F23" s="176"/>
      <c r="G23" s="447">
        <f>G22*17.91</f>
        <v>160222.86000000002</v>
      </c>
    </row>
    <row r="24" spans="1:7" ht="11.25" customHeight="1" x14ac:dyDescent="0.25">
      <c r="A24" s="40"/>
      <c r="B24" s="18"/>
      <c r="C24" s="41"/>
      <c r="D24" s="41"/>
      <c r="E24" s="42"/>
      <c r="F24" s="42"/>
    </row>
    <row r="25" spans="1:7" x14ac:dyDescent="0.25">
      <c r="A25" s="40"/>
      <c r="B25" s="18"/>
      <c r="C25" s="43"/>
      <c r="D25" s="41"/>
      <c r="E25" s="42"/>
      <c r="F25" s="42"/>
    </row>
    <row r="26" spans="1:7" ht="13.5" customHeight="1" x14ac:dyDescent="0.25">
      <c r="A26" s="40"/>
      <c r="B26" s="270" t="s">
        <v>69</v>
      </c>
      <c r="C26" s="270"/>
      <c r="D26" s="270"/>
      <c r="E26" s="270"/>
      <c r="F26" s="178"/>
    </row>
    <row r="27" spans="1:7" x14ac:dyDescent="0.25">
      <c r="A27" s="40"/>
      <c r="B27" s="10"/>
      <c r="C27" s="43"/>
      <c r="D27" s="41"/>
      <c r="E27" s="42"/>
      <c r="F27" s="42"/>
    </row>
    <row r="28" spans="1:7" ht="15" customHeight="1" x14ac:dyDescent="0.25">
      <c r="A28" s="177"/>
      <c r="B28" s="128" t="s">
        <v>32</v>
      </c>
      <c r="C28" s="43"/>
      <c r="D28" s="41"/>
      <c r="E28" s="42"/>
      <c r="F28" s="42"/>
    </row>
    <row r="29" spans="1:7" x14ac:dyDescent="0.25">
      <c r="A29" s="40"/>
      <c r="B29" s="18"/>
      <c r="C29" s="43"/>
      <c r="D29" s="41"/>
      <c r="E29" s="42"/>
      <c r="F29" s="42"/>
    </row>
    <row r="30" spans="1:7" x14ac:dyDescent="0.25">
      <c r="A30" s="18"/>
      <c r="B30" s="18"/>
      <c r="C30" s="20"/>
      <c r="D30" s="18"/>
      <c r="E30"/>
      <c r="F30"/>
      <c r="G30"/>
    </row>
    <row r="31" spans="1:7" x14ac:dyDescent="0.25">
      <c r="A31" s="18"/>
      <c r="B31" s="18"/>
      <c r="C31" s="20"/>
      <c r="D31" s="18"/>
      <c r="E31"/>
      <c r="F31"/>
      <c r="G31"/>
    </row>
    <row r="32" spans="1:7" x14ac:dyDescent="0.25">
      <c r="A32" s="18"/>
      <c r="B32" s="18"/>
      <c r="C32" s="20"/>
      <c r="D32" s="18"/>
      <c r="E32"/>
      <c r="F32"/>
      <c r="G32"/>
    </row>
    <row r="33" spans="1:7" x14ac:dyDescent="0.25">
      <c r="A33" s="18"/>
      <c r="B33" s="18"/>
      <c r="C33" s="20"/>
      <c r="D33" s="18"/>
      <c r="E33"/>
      <c r="F33"/>
      <c r="G33"/>
    </row>
    <row r="34" spans="1:7" x14ac:dyDescent="0.25">
      <c r="A34" s="18"/>
      <c r="B34" s="18"/>
      <c r="C34" s="20"/>
      <c r="D34" s="18"/>
      <c r="E34"/>
      <c r="F34"/>
      <c r="G34"/>
    </row>
    <row r="35" spans="1:7" x14ac:dyDescent="0.25">
      <c r="A35" s="18"/>
      <c r="B35" s="18"/>
      <c r="C35" s="20"/>
      <c r="D35" s="18"/>
      <c r="E35"/>
      <c r="F35"/>
      <c r="G35"/>
    </row>
    <row r="36" spans="1:7" x14ac:dyDescent="0.25">
      <c r="A36" s="18"/>
      <c r="B36" s="18"/>
      <c r="C36" s="20"/>
      <c r="D36" s="18"/>
      <c r="E36"/>
      <c r="F36"/>
      <c r="G36"/>
    </row>
    <row r="37" spans="1:7" x14ac:dyDescent="0.25">
      <c r="A37" s="18"/>
      <c r="B37" s="18"/>
      <c r="C37" s="20"/>
      <c r="D37" s="18"/>
      <c r="E37"/>
      <c r="F37"/>
      <c r="G37"/>
    </row>
    <row r="38" spans="1:7" x14ac:dyDescent="0.25">
      <c r="A38" s="18"/>
      <c r="B38" s="18"/>
      <c r="C38" s="20"/>
      <c r="D38" s="18"/>
      <c r="E38"/>
      <c r="F38"/>
      <c r="G38"/>
    </row>
    <row r="39" spans="1:7" x14ac:dyDescent="0.25">
      <c r="A39" s="18"/>
      <c r="B39" s="18"/>
      <c r="C39" s="20"/>
      <c r="D39" s="18"/>
      <c r="E39"/>
      <c r="F39"/>
      <c r="G39"/>
    </row>
    <row r="40" spans="1:7" x14ac:dyDescent="0.25">
      <c r="A40" s="18"/>
      <c r="B40" s="18"/>
      <c r="C40" s="20"/>
      <c r="D40" s="18"/>
      <c r="E40"/>
      <c r="F40"/>
      <c r="G40"/>
    </row>
    <row r="41" spans="1:7" x14ac:dyDescent="0.25">
      <c r="A41" s="18"/>
      <c r="B41" s="18"/>
      <c r="C41" s="20"/>
      <c r="D41" s="18"/>
      <c r="E41"/>
      <c r="F41"/>
      <c r="G41"/>
    </row>
    <row r="42" spans="1:7" x14ac:dyDescent="0.25">
      <c r="A42" s="18"/>
      <c r="B42" s="18"/>
      <c r="C42" s="20"/>
      <c r="D42" s="18"/>
      <c r="E42"/>
      <c r="F42"/>
      <c r="G42"/>
    </row>
    <row r="43" spans="1:7" x14ac:dyDescent="0.25">
      <c r="A43" s="18"/>
      <c r="B43" s="18"/>
      <c r="C43" s="20"/>
      <c r="D43" s="18"/>
      <c r="E43"/>
      <c r="F43"/>
      <c r="G43"/>
    </row>
    <row r="44" spans="1:7" x14ac:dyDescent="0.25">
      <c r="A44" s="18"/>
      <c r="B44" s="18"/>
      <c r="C44" s="20"/>
      <c r="D44" s="18"/>
      <c r="E44"/>
      <c r="F44"/>
      <c r="G44"/>
    </row>
    <row r="45" spans="1:7" x14ac:dyDescent="0.25">
      <c r="A45" s="18"/>
      <c r="B45" s="18"/>
      <c r="C45" s="20"/>
      <c r="D45" s="18"/>
      <c r="E45"/>
      <c r="F45"/>
      <c r="G45"/>
    </row>
    <row r="46" spans="1:7" x14ac:dyDescent="0.25">
      <c r="A46" s="18"/>
      <c r="B46" s="18"/>
      <c r="C46" s="20"/>
      <c r="D46" s="18"/>
      <c r="E46"/>
      <c r="F46"/>
      <c r="G46"/>
    </row>
    <row r="47" spans="1:7" x14ac:dyDescent="0.25">
      <c r="A47" s="18"/>
      <c r="B47" s="18"/>
      <c r="C47" s="20"/>
      <c r="D47" s="18"/>
      <c r="E47"/>
      <c r="F47"/>
      <c r="G47"/>
    </row>
    <row r="48" spans="1:7" x14ac:dyDescent="0.25">
      <c r="A48" s="18"/>
      <c r="B48" s="18"/>
      <c r="C48" s="20"/>
      <c r="D48" s="18"/>
      <c r="E48"/>
      <c r="F48"/>
      <c r="G48"/>
    </row>
    <row r="49" spans="1:7" x14ac:dyDescent="0.25">
      <c r="A49" s="18"/>
      <c r="B49" s="18"/>
      <c r="C49" s="20"/>
      <c r="D49" s="18"/>
      <c r="E49"/>
      <c r="F49"/>
      <c r="G49"/>
    </row>
    <row r="50" spans="1:7" x14ac:dyDescent="0.25">
      <c r="A50" s="18"/>
      <c r="B50" s="18"/>
      <c r="C50" s="20"/>
      <c r="D50" s="18"/>
      <c r="E50"/>
      <c r="F50"/>
      <c r="G50"/>
    </row>
    <row r="51" spans="1:7" x14ac:dyDescent="0.25">
      <c r="A51" s="18"/>
      <c r="B51" s="18"/>
      <c r="C51" s="20"/>
      <c r="D51" s="18"/>
      <c r="E51"/>
      <c r="F51"/>
      <c r="G51"/>
    </row>
    <row r="52" spans="1:7" x14ac:dyDescent="0.25">
      <c r="A52" s="18"/>
      <c r="B52" s="18"/>
      <c r="C52" s="20"/>
      <c r="D52" s="18"/>
      <c r="E52"/>
      <c r="F52"/>
      <c r="G52"/>
    </row>
    <row r="53" spans="1:7" x14ac:dyDescent="0.25">
      <c r="A53" s="18"/>
      <c r="B53" s="18"/>
      <c r="C53" s="20"/>
      <c r="D53" s="18"/>
      <c r="E53"/>
      <c r="F53"/>
      <c r="G53"/>
    </row>
    <row r="54" spans="1:7" x14ac:dyDescent="0.25">
      <c r="A54" s="18"/>
      <c r="B54" s="18"/>
      <c r="C54" s="20"/>
      <c r="D54" s="18"/>
      <c r="E54"/>
      <c r="F54"/>
      <c r="G54"/>
    </row>
    <row r="55" spans="1:7" x14ac:dyDescent="0.25">
      <c r="A55" s="18"/>
      <c r="B55" s="18"/>
      <c r="C55" s="20"/>
      <c r="D55" s="18"/>
      <c r="E55"/>
      <c r="F55"/>
      <c r="G55"/>
    </row>
    <row r="56" spans="1:7" x14ac:dyDescent="0.25">
      <c r="A56" s="18"/>
      <c r="B56" s="18"/>
      <c r="C56" s="20"/>
      <c r="D56" s="18"/>
      <c r="E56"/>
      <c r="F56"/>
      <c r="G56"/>
    </row>
    <row r="57" spans="1:7" x14ac:dyDescent="0.25">
      <c r="A57" s="18"/>
      <c r="B57" s="18"/>
      <c r="C57" s="20"/>
      <c r="D57" s="18"/>
      <c r="E57"/>
      <c r="F57"/>
      <c r="G57"/>
    </row>
    <row r="58" spans="1:7" x14ac:dyDescent="0.25">
      <c r="A58" s="18"/>
      <c r="B58" s="18"/>
      <c r="C58" s="20"/>
      <c r="D58" s="18"/>
      <c r="E58"/>
      <c r="F58"/>
      <c r="G58"/>
    </row>
    <row r="59" spans="1:7" x14ac:dyDescent="0.25">
      <c r="A59" s="18"/>
      <c r="B59" s="18"/>
      <c r="C59" s="20"/>
      <c r="D59" s="18"/>
      <c r="E59"/>
      <c r="F59"/>
      <c r="G59"/>
    </row>
    <row r="60" spans="1:7" x14ac:dyDescent="0.25">
      <c r="A60" s="18"/>
      <c r="B60" s="18"/>
      <c r="C60" s="20"/>
      <c r="D60" s="18"/>
      <c r="E60"/>
      <c r="F60"/>
      <c r="G60"/>
    </row>
    <row r="61" spans="1:7" x14ac:dyDescent="0.25">
      <c r="A61" s="18"/>
      <c r="B61" s="18"/>
      <c r="C61" s="20"/>
      <c r="D61" s="18"/>
      <c r="E61"/>
      <c r="F61"/>
      <c r="G61"/>
    </row>
    <row r="62" spans="1:7" x14ac:dyDescent="0.25">
      <c r="A62" s="18"/>
      <c r="B62" s="18"/>
      <c r="C62" s="20"/>
      <c r="D62" s="18"/>
      <c r="E62"/>
      <c r="F62"/>
      <c r="G62"/>
    </row>
    <row r="63" spans="1:7" x14ac:dyDescent="0.25">
      <c r="A63" s="18"/>
      <c r="B63" s="18"/>
      <c r="C63" s="20"/>
      <c r="D63" s="18"/>
      <c r="E63"/>
      <c r="F63"/>
      <c r="G63"/>
    </row>
    <row r="64" spans="1:7" x14ac:dyDescent="0.25">
      <c r="A64" s="18"/>
      <c r="B64" s="18"/>
      <c r="C64" s="20"/>
      <c r="D64" s="18"/>
      <c r="E64"/>
      <c r="F64"/>
      <c r="G64"/>
    </row>
    <row r="65" spans="1:7" x14ac:dyDescent="0.25">
      <c r="A65" s="18"/>
      <c r="B65" s="18"/>
      <c r="C65" s="20"/>
      <c r="D65" s="18"/>
      <c r="E65"/>
      <c r="F65"/>
      <c r="G65"/>
    </row>
    <row r="66" spans="1:7" x14ac:dyDescent="0.25">
      <c r="A66" s="18"/>
      <c r="B66" s="18"/>
      <c r="C66" s="20"/>
      <c r="D66" s="18"/>
      <c r="E66"/>
      <c r="F66"/>
      <c r="G66"/>
    </row>
    <row r="67" spans="1:7" x14ac:dyDescent="0.25">
      <c r="A67" s="18"/>
      <c r="B67" s="18"/>
      <c r="C67" s="20"/>
      <c r="D67" s="18"/>
      <c r="E67"/>
      <c r="F67"/>
      <c r="G67"/>
    </row>
    <row r="68" spans="1:7" x14ac:dyDescent="0.25">
      <c r="A68" s="18"/>
      <c r="B68" s="18"/>
      <c r="C68" s="20"/>
      <c r="D68" s="18"/>
      <c r="E68"/>
      <c r="F68"/>
      <c r="G68"/>
    </row>
    <row r="69" spans="1:7" x14ac:dyDescent="0.25">
      <c r="A69" s="18"/>
      <c r="B69" s="18"/>
      <c r="C69" s="20"/>
      <c r="D69" s="18"/>
      <c r="E69"/>
      <c r="F69"/>
      <c r="G69"/>
    </row>
    <row r="70" spans="1:7" x14ac:dyDescent="0.25">
      <c r="A70" s="18"/>
      <c r="B70" s="18"/>
      <c r="C70" s="20"/>
      <c r="D70" s="18"/>
      <c r="E70"/>
      <c r="F70"/>
      <c r="G70"/>
    </row>
    <row r="71" spans="1:7" x14ac:dyDescent="0.25">
      <c r="A71" s="18"/>
      <c r="B71" s="18"/>
      <c r="C71" s="20"/>
      <c r="D71" s="18"/>
      <c r="E71"/>
      <c r="F71"/>
      <c r="G71"/>
    </row>
    <row r="72" spans="1:7" x14ac:dyDescent="0.25">
      <c r="A72" s="18"/>
      <c r="B72" s="18"/>
      <c r="C72" s="20"/>
      <c r="D72" s="18"/>
      <c r="E72"/>
      <c r="F72"/>
      <c r="G72"/>
    </row>
    <row r="73" spans="1:7" x14ac:dyDescent="0.25">
      <c r="A73" s="18"/>
      <c r="B73" s="18"/>
      <c r="C73" s="20"/>
      <c r="D73" s="18"/>
      <c r="E73"/>
      <c r="F73"/>
      <c r="G73"/>
    </row>
    <row r="74" spans="1:7" x14ac:dyDescent="0.25">
      <c r="A74" s="18"/>
      <c r="B74" s="18"/>
      <c r="C74" s="20"/>
      <c r="D74" s="18"/>
      <c r="E74"/>
      <c r="F74"/>
      <c r="G74"/>
    </row>
    <row r="75" spans="1:7" x14ac:dyDescent="0.25">
      <c r="A75" s="18"/>
      <c r="B75" s="18"/>
      <c r="C75" s="20"/>
      <c r="D75" s="18"/>
      <c r="E75"/>
      <c r="F75"/>
      <c r="G75"/>
    </row>
    <row r="76" spans="1:7" x14ac:dyDescent="0.25">
      <c r="A76" s="18"/>
      <c r="B76" s="18"/>
      <c r="C76" s="20"/>
      <c r="D76" s="18"/>
      <c r="E76"/>
      <c r="F76"/>
      <c r="G76"/>
    </row>
    <row r="77" spans="1:7" x14ac:dyDescent="0.25">
      <c r="A77" s="18"/>
      <c r="B77" s="18"/>
      <c r="C77" s="20"/>
      <c r="D77" s="18"/>
      <c r="E77"/>
      <c r="F77"/>
      <c r="G77"/>
    </row>
    <row r="78" spans="1:7" x14ac:dyDescent="0.25">
      <c r="A78" s="18"/>
      <c r="B78" s="18"/>
      <c r="C78" s="20"/>
      <c r="D78" s="18"/>
      <c r="E78"/>
      <c r="F78"/>
      <c r="G78"/>
    </row>
    <row r="79" spans="1:7" x14ac:dyDescent="0.25">
      <c r="A79" s="18"/>
      <c r="B79" s="18"/>
      <c r="C79" s="20"/>
      <c r="D79" s="18"/>
      <c r="E79"/>
      <c r="F79"/>
      <c r="G79"/>
    </row>
    <row r="80" spans="1:7" x14ac:dyDescent="0.25">
      <c r="A80" s="18"/>
      <c r="B80" s="18"/>
      <c r="C80" s="20"/>
      <c r="D80" s="18"/>
      <c r="E80"/>
      <c r="F80"/>
      <c r="G80"/>
    </row>
    <row r="81" spans="1:7" x14ac:dyDescent="0.25">
      <c r="A81" s="18"/>
      <c r="B81" s="18"/>
      <c r="C81" s="20"/>
      <c r="D81" s="18"/>
      <c r="E81"/>
      <c r="F81"/>
      <c r="G81"/>
    </row>
    <row r="82" spans="1:7" x14ac:dyDescent="0.25">
      <c r="A82" s="18"/>
      <c r="B82" s="18"/>
      <c r="C82" s="20"/>
      <c r="D82" s="18"/>
      <c r="E82"/>
      <c r="F82"/>
      <c r="G82"/>
    </row>
    <row r="83" spans="1:7" x14ac:dyDescent="0.25">
      <c r="A83" s="18"/>
      <c r="B83" s="18"/>
      <c r="C83" s="20"/>
      <c r="D83" s="18"/>
      <c r="E83"/>
      <c r="F83"/>
      <c r="G83"/>
    </row>
    <row r="84" spans="1:7" x14ac:dyDescent="0.25">
      <c r="A84" s="18"/>
      <c r="B84" s="18"/>
      <c r="C84" s="20"/>
      <c r="D84" s="18"/>
      <c r="E84"/>
      <c r="F84"/>
      <c r="G84"/>
    </row>
    <row r="85" spans="1:7" x14ac:dyDescent="0.25">
      <c r="A85" s="18"/>
      <c r="B85" s="18"/>
      <c r="C85" s="20"/>
      <c r="D85" s="18"/>
      <c r="E85"/>
      <c r="F85"/>
      <c r="G85"/>
    </row>
    <row r="86" spans="1:7" x14ac:dyDescent="0.25">
      <c r="A86" s="18"/>
      <c r="B86" s="18"/>
      <c r="C86" s="20"/>
      <c r="D86" s="18"/>
      <c r="E86"/>
      <c r="F86"/>
      <c r="G86"/>
    </row>
    <row r="87" spans="1:7" x14ac:dyDescent="0.25">
      <c r="A87" s="18"/>
      <c r="B87" s="18"/>
      <c r="C87" s="20"/>
      <c r="D87" s="18"/>
      <c r="E87"/>
      <c r="F87"/>
      <c r="G87"/>
    </row>
    <row r="88" spans="1:7" x14ac:dyDescent="0.25">
      <c r="A88" s="18"/>
      <c r="B88" s="18"/>
      <c r="C88" s="20"/>
      <c r="D88" s="18"/>
      <c r="E88"/>
      <c r="F88"/>
      <c r="G88"/>
    </row>
    <row r="89" spans="1:7" x14ac:dyDescent="0.25">
      <c r="A89" s="18"/>
      <c r="B89" s="18"/>
      <c r="C89" s="20"/>
      <c r="D89" s="18"/>
      <c r="E89"/>
      <c r="F89"/>
      <c r="G89"/>
    </row>
    <row r="90" spans="1:7" x14ac:dyDescent="0.25">
      <c r="A90" s="18"/>
      <c r="B90" s="18"/>
      <c r="C90" s="20"/>
      <c r="D90" s="18"/>
      <c r="E90"/>
      <c r="F90"/>
      <c r="G90"/>
    </row>
    <row r="91" spans="1:7" x14ac:dyDescent="0.25">
      <c r="A91" s="18"/>
      <c r="B91" s="18"/>
      <c r="C91" s="20"/>
      <c r="D91" s="18"/>
      <c r="E91"/>
      <c r="F91"/>
      <c r="G91"/>
    </row>
    <row r="92" spans="1:7" x14ac:dyDescent="0.25">
      <c r="A92" s="18"/>
      <c r="B92" s="18"/>
      <c r="C92" s="20"/>
      <c r="D92" s="18"/>
      <c r="E92"/>
      <c r="F92"/>
      <c r="G92"/>
    </row>
    <row r="93" spans="1:7" x14ac:dyDescent="0.25">
      <c r="A93" s="18"/>
      <c r="B93" s="18"/>
      <c r="C93" s="20"/>
      <c r="D93" s="18"/>
      <c r="E93"/>
      <c r="F93"/>
      <c r="G93"/>
    </row>
    <row r="94" spans="1:7" x14ac:dyDescent="0.25">
      <c r="A94" s="18"/>
      <c r="B94" s="18"/>
      <c r="C94" s="20"/>
      <c r="D94" s="18"/>
      <c r="E94"/>
      <c r="F94"/>
      <c r="G94"/>
    </row>
    <row r="95" spans="1:7" x14ac:dyDescent="0.25">
      <c r="A95" s="18"/>
      <c r="B95" s="18"/>
      <c r="C95" s="20"/>
      <c r="D95" s="18"/>
      <c r="E95"/>
      <c r="F95"/>
      <c r="G95"/>
    </row>
    <row r="96" spans="1:7" x14ac:dyDescent="0.25">
      <c r="A96" s="18"/>
      <c r="B96" s="18"/>
      <c r="C96" s="20"/>
      <c r="D96" s="18"/>
      <c r="E96"/>
      <c r="F96"/>
      <c r="G96"/>
    </row>
    <row r="97" spans="1:7" x14ac:dyDescent="0.25">
      <c r="A97" s="18"/>
      <c r="B97" s="18"/>
      <c r="C97" s="20"/>
      <c r="D97" s="18"/>
      <c r="E97"/>
      <c r="F97"/>
      <c r="G97"/>
    </row>
    <row r="98" spans="1:7" x14ac:dyDescent="0.25">
      <c r="A98" s="18"/>
      <c r="B98" s="18"/>
      <c r="C98" s="20"/>
      <c r="D98" s="18"/>
      <c r="E98"/>
      <c r="F98"/>
      <c r="G98"/>
    </row>
    <row r="99" spans="1:7" x14ac:dyDescent="0.25">
      <c r="A99" s="18"/>
      <c r="B99" s="18"/>
      <c r="C99" s="20"/>
      <c r="D99" s="18"/>
      <c r="E99"/>
      <c r="F99"/>
      <c r="G99"/>
    </row>
    <row r="100" spans="1:7" x14ac:dyDescent="0.25">
      <c r="A100" s="18"/>
      <c r="B100" s="18"/>
      <c r="C100" s="20"/>
      <c r="D100" s="18"/>
      <c r="E100"/>
      <c r="F100"/>
      <c r="G100"/>
    </row>
    <row r="101" spans="1:7" x14ac:dyDescent="0.25">
      <c r="A101" s="18"/>
      <c r="B101" s="18"/>
      <c r="C101" s="20"/>
      <c r="D101" s="18"/>
      <c r="E101"/>
      <c r="F101"/>
      <c r="G101"/>
    </row>
    <row r="102" spans="1:7" x14ac:dyDescent="0.25">
      <c r="A102" s="18"/>
      <c r="B102" s="18"/>
      <c r="C102" s="20"/>
      <c r="D102" s="18"/>
      <c r="E102"/>
      <c r="F102"/>
      <c r="G102"/>
    </row>
    <row r="103" spans="1:7" x14ac:dyDescent="0.25">
      <c r="A103" s="18"/>
      <c r="B103" s="18"/>
      <c r="C103" s="20"/>
      <c r="D103" s="18"/>
      <c r="E103"/>
      <c r="F103"/>
      <c r="G103"/>
    </row>
    <row r="104" spans="1:7" x14ac:dyDescent="0.25">
      <c r="A104" s="18"/>
      <c r="B104" s="18"/>
      <c r="C104" s="20"/>
      <c r="D104" s="18"/>
      <c r="E104"/>
      <c r="F104"/>
      <c r="G104"/>
    </row>
    <row r="105" spans="1:7" x14ac:dyDescent="0.25">
      <c r="A105" s="18"/>
      <c r="B105" s="18"/>
      <c r="C105" s="20"/>
      <c r="D105" s="18"/>
      <c r="E105"/>
      <c r="F105"/>
      <c r="G105"/>
    </row>
    <row r="106" spans="1:7" x14ac:dyDescent="0.25">
      <c r="A106" s="18"/>
      <c r="B106" s="18"/>
      <c r="C106" s="20"/>
      <c r="D106" s="18"/>
      <c r="E106"/>
      <c r="F106"/>
      <c r="G106"/>
    </row>
    <row r="107" spans="1:7" x14ac:dyDescent="0.25">
      <c r="A107" s="18"/>
      <c r="B107" s="18"/>
      <c r="C107" s="20"/>
      <c r="D107" s="18"/>
      <c r="E107"/>
      <c r="F107"/>
      <c r="G107"/>
    </row>
    <row r="108" spans="1:7" x14ac:dyDescent="0.25">
      <c r="A108" s="18"/>
      <c r="B108" s="18"/>
      <c r="C108" s="20"/>
      <c r="D108" s="18"/>
      <c r="E108"/>
      <c r="F108"/>
      <c r="G108"/>
    </row>
    <row r="109" spans="1:7" x14ac:dyDescent="0.25">
      <c r="A109" s="18"/>
      <c r="B109" s="18"/>
      <c r="C109" s="20"/>
      <c r="D109" s="18"/>
      <c r="E109"/>
      <c r="F109"/>
      <c r="G109"/>
    </row>
    <row r="110" spans="1:7" x14ac:dyDescent="0.25">
      <c r="A110" s="18"/>
      <c r="B110" s="18"/>
      <c r="C110" s="20"/>
      <c r="D110" s="18"/>
      <c r="E110"/>
      <c r="F110"/>
      <c r="G110"/>
    </row>
    <row r="111" spans="1:7" x14ac:dyDescent="0.25">
      <c r="A111" s="18"/>
      <c r="B111" s="18"/>
      <c r="C111" s="20"/>
      <c r="D111" s="18"/>
      <c r="E111"/>
      <c r="F111"/>
      <c r="G111"/>
    </row>
    <row r="112" spans="1:7" x14ac:dyDescent="0.25">
      <c r="A112" s="18"/>
      <c r="B112" s="18"/>
      <c r="C112" s="20"/>
      <c r="D112" s="18"/>
      <c r="E112"/>
      <c r="F112"/>
      <c r="G112"/>
    </row>
    <row r="113" spans="1:7" x14ac:dyDescent="0.25">
      <c r="A113" s="18"/>
      <c r="B113" s="18"/>
      <c r="C113" s="20"/>
      <c r="D113" s="18"/>
      <c r="E113"/>
      <c r="F113"/>
      <c r="G113"/>
    </row>
    <row r="114" spans="1:7" x14ac:dyDescent="0.25">
      <c r="A114" s="18"/>
      <c r="B114" s="18"/>
      <c r="C114" s="20"/>
      <c r="D114" s="18"/>
      <c r="E114"/>
      <c r="F114"/>
      <c r="G114"/>
    </row>
    <row r="115" spans="1:7" x14ac:dyDescent="0.25">
      <c r="A115" s="18"/>
      <c r="B115" s="18"/>
      <c r="C115" s="20"/>
      <c r="D115" s="18"/>
      <c r="E115"/>
      <c r="F115"/>
      <c r="G115"/>
    </row>
    <row r="116" spans="1:7" x14ac:dyDescent="0.25">
      <c r="A116" s="18"/>
      <c r="B116" s="18"/>
      <c r="C116" s="20"/>
      <c r="D116" s="18"/>
      <c r="E116"/>
      <c r="F116"/>
      <c r="G116"/>
    </row>
    <row r="117" spans="1:7" x14ac:dyDescent="0.25">
      <c r="A117" s="18"/>
      <c r="B117" s="18"/>
      <c r="C117" s="20"/>
      <c r="D117" s="18"/>
      <c r="E117"/>
      <c r="F117"/>
      <c r="G117"/>
    </row>
    <row r="118" spans="1:7" x14ac:dyDescent="0.25">
      <c r="A118" s="18"/>
      <c r="B118" s="18"/>
      <c r="C118" s="20"/>
      <c r="D118" s="18"/>
      <c r="E118"/>
      <c r="F118"/>
      <c r="G118"/>
    </row>
    <row r="119" spans="1:7" x14ac:dyDescent="0.25">
      <c r="A119" s="18"/>
      <c r="B119" s="18"/>
      <c r="C119" s="20"/>
      <c r="D119" s="18"/>
      <c r="E119"/>
      <c r="F119"/>
      <c r="G119"/>
    </row>
    <row r="120" spans="1:7" x14ac:dyDescent="0.25">
      <c r="A120" s="18"/>
      <c r="B120" s="18"/>
      <c r="C120" s="20"/>
      <c r="D120" s="18"/>
      <c r="E120"/>
      <c r="F120"/>
      <c r="G120"/>
    </row>
    <row r="121" spans="1:7" x14ac:dyDescent="0.25">
      <c r="A121" s="18"/>
      <c r="B121" s="18"/>
      <c r="C121" s="20"/>
      <c r="D121" s="18"/>
      <c r="E121"/>
      <c r="F121"/>
      <c r="G121"/>
    </row>
    <row r="122" spans="1:7" x14ac:dyDescent="0.25">
      <c r="A122" s="18"/>
      <c r="B122" s="18"/>
      <c r="C122" s="20"/>
      <c r="D122" s="18"/>
      <c r="E122"/>
      <c r="F122"/>
      <c r="G122"/>
    </row>
    <row r="123" spans="1:7" x14ac:dyDescent="0.25">
      <c r="A123" s="18"/>
      <c r="B123" s="18"/>
      <c r="C123" s="20"/>
      <c r="D123" s="18"/>
      <c r="E123"/>
      <c r="F123"/>
      <c r="G123"/>
    </row>
    <row r="124" spans="1:7" x14ac:dyDescent="0.25">
      <c r="A124" s="18"/>
      <c r="B124" s="18"/>
      <c r="C124" s="20"/>
      <c r="D124" s="18"/>
      <c r="E124"/>
      <c r="F124"/>
      <c r="G124"/>
    </row>
    <row r="125" spans="1:7" x14ac:dyDescent="0.25">
      <c r="A125" s="18"/>
      <c r="B125" s="18"/>
      <c r="C125" s="20"/>
      <c r="D125" s="18"/>
      <c r="E125"/>
      <c r="F125"/>
      <c r="G125"/>
    </row>
    <row r="126" spans="1:7" x14ac:dyDescent="0.25">
      <c r="A126" s="18"/>
      <c r="B126" s="18"/>
      <c r="C126" s="20"/>
      <c r="D126" s="18"/>
      <c r="E126"/>
      <c r="F126"/>
      <c r="G126"/>
    </row>
    <row r="127" spans="1:7" x14ac:dyDescent="0.25">
      <c r="A127" s="18"/>
      <c r="B127" s="18"/>
      <c r="C127" s="20"/>
      <c r="D127" s="18"/>
      <c r="E127"/>
      <c r="F127"/>
      <c r="G127"/>
    </row>
  </sheetData>
  <mergeCells count="7">
    <mergeCell ref="B26:E26"/>
    <mergeCell ref="C3:F3"/>
    <mergeCell ref="C5:F5"/>
    <mergeCell ref="D1:F1"/>
    <mergeCell ref="A9:E9"/>
    <mergeCell ref="B2:F2"/>
    <mergeCell ref="A12:F12"/>
  </mergeCells>
  <pageMargins left="0.15748031496062992" right="0.15748031496062992" top="0.15748031496062992" bottom="0.15748031496062992" header="0.15748031496062992" footer="0.15748031496062992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S29"/>
  <sheetViews>
    <sheetView topLeftCell="C7" workbookViewId="0">
      <selection activeCell="I6" sqref="I6"/>
    </sheetView>
  </sheetViews>
  <sheetFormatPr defaultRowHeight="15" x14ac:dyDescent="0.25"/>
  <cols>
    <col min="3" max="3" width="5.5703125" style="10" customWidth="1"/>
    <col min="4" max="10" width="9.140625" style="10"/>
    <col min="11" max="11" width="10.42578125" style="10" customWidth="1"/>
    <col min="12" max="12" width="7.140625" style="10" customWidth="1"/>
    <col min="13" max="13" width="0" style="10" hidden="1" customWidth="1"/>
    <col min="14" max="14" width="15" style="10" customWidth="1"/>
  </cols>
  <sheetData>
    <row r="1" spans="3:19" s="8" customFormat="1" ht="27.75" customHeight="1" x14ac:dyDescent="0.25">
      <c r="C1" s="278" t="s">
        <v>65</v>
      </c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</row>
    <row r="2" spans="3:19" s="8" customFormat="1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3:19" s="1" customFormat="1" ht="15.75" x14ac:dyDescent="0.25">
      <c r="C3" s="10"/>
      <c r="D3" s="10"/>
      <c r="E3" s="10"/>
      <c r="F3" s="10"/>
      <c r="G3" s="10"/>
      <c r="H3" s="49"/>
      <c r="I3" s="284" t="s">
        <v>27</v>
      </c>
      <c r="J3" s="285"/>
      <c r="K3" s="285"/>
      <c r="L3" s="285"/>
      <c r="M3" s="50"/>
      <c r="N3" s="50"/>
      <c r="O3" s="6"/>
      <c r="P3" s="6"/>
      <c r="Q3" s="3"/>
      <c r="R3" s="3"/>
    </row>
    <row r="4" spans="3:19" s="1" customFormat="1" ht="33.75" customHeight="1" x14ac:dyDescent="0.25">
      <c r="C4" s="10"/>
      <c r="D4" s="10"/>
      <c r="E4" s="10"/>
      <c r="F4" s="10"/>
      <c r="G4" s="279" t="s">
        <v>71</v>
      </c>
      <c r="H4" s="279"/>
      <c r="I4" s="279"/>
      <c r="J4" s="279"/>
      <c r="K4" s="279"/>
      <c r="L4" s="279"/>
      <c r="M4" s="279"/>
      <c r="N4" s="279"/>
      <c r="O4" s="6"/>
      <c r="P4" s="6"/>
      <c r="Q4" s="3"/>
      <c r="R4" s="3"/>
    </row>
    <row r="5" spans="3:19" s="1" customFormat="1" ht="17.25" customHeight="1" x14ac:dyDescent="0.25">
      <c r="C5" s="10"/>
      <c r="D5" s="10"/>
      <c r="E5" s="10"/>
      <c r="F5" s="10"/>
      <c r="G5" s="10"/>
      <c r="H5" s="273" t="s">
        <v>28</v>
      </c>
      <c r="I5" s="273"/>
      <c r="J5" s="273"/>
      <c r="K5" s="273"/>
      <c r="L5" s="273"/>
      <c r="M5" s="273"/>
      <c r="N5" s="50"/>
      <c r="O5" s="6"/>
      <c r="P5" s="6"/>
      <c r="Q5" s="3"/>
      <c r="R5" s="3"/>
    </row>
    <row r="6" spans="3:19" s="1" customFormat="1" ht="15.75" x14ac:dyDescent="0.25">
      <c r="C6" s="10"/>
      <c r="D6" s="10"/>
      <c r="E6" s="10"/>
      <c r="F6" s="10"/>
      <c r="G6" s="10"/>
      <c r="H6" s="16"/>
      <c r="I6" s="13"/>
      <c r="J6" s="13"/>
      <c r="K6" s="13"/>
      <c r="L6" s="13"/>
      <c r="M6" s="51"/>
      <c r="N6" s="50"/>
      <c r="O6" s="6"/>
      <c r="P6" s="6"/>
      <c r="Q6" s="3"/>
      <c r="R6" s="3"/>
    </row>
    <row r="7" spans="3:19" s="1" customFormat="1" ht="15" customHeight="1" x14ac:dyDescent="0.25">
      <c r="C7" s="10"/>
      <c r="D7" s="10"/>
      <c r="E7" s="10"/>
      <c r="F7" s="10"/>
      <c r="G7" s="10"/>
      <c r="H7" s="16"/>
      <c r="I7" s="287" t="s">
        <v>70</v>
      </c>
      <c r="J7" s="287"/>
      <c r="K7" s="287"/>
      <c r="L7" s="287"/>
      <c r="M7" s="287"/>
      <c r="N7" s="50"/>
      <c r="O7" s="6"/>
      <c r="P7" s="6"/>
      <c r="Q7" s="3"/>
      <c r="R7" s="3"/>
    </row>
    <row r="8" spans="3:19" s="1" customFormat="1" x14ac:dyDescent="0.25"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3:19" s="1" customFormat="1" ht="15.75" x14ac:dyDescent="0.25">
      <c r="C9" s="10"/>
      <c r="D9" s="49"/>
      <c r="E9" s="49"/>
      <c r="F9" s="96"/>
      <c r="G9" s="97" t="s">
        <v>127</v>
      </c>
      <c r="H9" s="97"/>
      <c r="I9" s="97"/>
      <c r="J9" s="97"/>
      <c r="K9" s="97"/>
      <c r="L9" s="97"/>
      <c r="M9" s="49"/>
      <c r="N9" s="49"/>
      <c r="O9" s="9"/>
    </row>
    <row r="10" spans="3:19" s="1" customFormat="1" ht="30" customHeight="1" x14ac:dyDescent="0.25">
      <c r="C10" s="277" t="s">
        <v>66</v>
      </c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  <c r="O10" s="7"/>
      <c r="P10" s="7"/>
      <c r="Q10" s="7"/>
      <c r="R10" s="7"/>
      <c r="S10" s="7"/>
    </row>
    <row r="11" spans="3:19" s="1" customFormat="1" ht="57" customHeight="1" x14ac:dyDescent="0.25">
      <c r="C11" s="10"/>
      <c r="D11" s="288" t="s">
        <v>119</v>
      </c>
      <c r="E11" s="288"/>
      <c r="F11" s="288"/>
      <c r="G11" s="288"/>
      <c r="H11" s="288"/>
      <c r="I11" s="288"/>
      <c r="J11" s="288"/>
      <c r="K11" s="288"/>
      <c r="L11" s="288"/>
      <c r="M11" s="10"/>
      <c r="N11" s="10"/>
    </row>
    <row r="12" spans="3:19" s="1" customFormat="1" ht="21" hidden="1" customHeight="1" x14ac:dyDescent="0.25">
      <c r="C12" s="10"/>
      <c r="D12" s="10"/>
      <c r="E12" s="286" t="s">
        <v>40</v>
      </c>
      <c r="F12" s="286"/>
      <c r="G12" s="286"/>
      <c r="H12" s="286"/>
      <c r="I12" s="286"/>
      <c r="J12" s="286"/>
      <c r="K12" s="286"/>
      <c r="L12" s="10"/>
      <c r="M12" s="10"/>
      <c r="N12" s="10"/>
    </row>
    <row r="13" spans="3:19" s="8" customFormat="1" ht="21" customHeight="1" x14ac:dyDescent="0.25">
      <c r="C13" s="10"/>
      <c r="D13" s="10" t="s">
        <v>55</v>
      </c>
      <c r="E13" s="92"/>
      <c r="F13" s="92"/>
      <c r="G13" s="92"/>
      <c r="H13" s="92"/>
      <c r="I13" s="92"/>
      <c r="J13" s="92"/>
      <c r="K13" s="92"/>
      <c r="L13" s="10"/>
      <c r="M13" s="10"/>
      <c r="N13" s="10"/>
    </row>
    <row r="14" spans="3:19" s="8" customFormat="1" ht="16.5" customHeight="1" x14ac:dyDescent="0.25">
      <c r="C14" s="10"/>
      <c r="D14" s="10" t="s">
        <v>45</v>
      </c>
      <c r="E14" s="92"/>
      <c r="F14" s="92"/>
      <c r="G14" s="92"/>
      <c r="H14" s="92"/>
      <c r="I14" s="92"/>
      <c r="J14" s="92"/>
      <c r="K14" s="92"/>
      <c r="L14" s="10"/>
      <c r="M14" s="10"/>
      <c r="N14" s="10"/>
    </row>
    <row r="15" spans="3:19" s="8" customFormat="1" ht="15.75" customHeight="1" x14ac:dyDescent="0.25">
      <c r="C15" s="10"/>
      <c r="D15" s="10" t="s">
        <v>44</v>
      </c>
      <c r="E15" s="92"/>
      <c r="F15" s="92"/>
      <c r="G15" s="92"/>
      <c r="H15" s="92"/>
      <c r="I15" s="92"/>
      <c r="J15" s="92"/>
      <c r="K15" s="92"/>
      <c r="L15" s="10"/>
      <c r="M15" s="10"/>
      <c r="N15" s="10"/>
    </row>
    <row r="16" spans="3:19" s="1" customFormat="1" x14ac:dyDescent="0.25">
      <c r="C16" s="10"/>
      <c r="D16" s="276" t="s">
        <v>43</v>
      </c>
      <c r="E16" s="276"/>
      <c r="F16" s="276"/>
      <c r="G16" s="10"/>
      <c r="H16" s="10"/>
      <c r="I16" s="10"/>
      <c r="J16" s="10"/>
      <c r="K16" s="10"/>
      <c r="L16" s="10"/>
      <c r="M16" s="10"/>
      <c r="N16" s="10"/>
    </row>
    <row r="17" spans="3:14" s="1" customFormat="1" x14ac:dyDescent="0.25">
      <c r="C17" s="10"/>
      <c r="D17" s="11" t="s">
        <v>135</v>
      </c>
      <c r="E17" s="11"/>
      <c r="F17" s="11"/>
      <c r="G17" s="11"/>
      <c r="H17" s="11"/>
      <c r="I17" s="10"/>
      <c r="J17" s="11"/>
      <c r="K17" s="11" t="s">
        <v>56</v>
      </c>
      <c r="L17" s="11"/>
      <c r="M17" s="11"/>
      <c r="N17" s="11"/>
    </row>
    <row r="18" spans="3:14" ht="163.5" customHeight="1" x14ac:dyDescent="0.25">
      <c r="C18" s="52" t="s">
        <v>2</v>
      </c>
      <c r="D18" s="283" t="s">
        <v>3</v>
      </c>
      <c r="E18" s="283"/>
      <c r="F18" s="283"/>
      <c r="G18" s="283"/>
      <c r="H18" s="283"/>
      <c r="I18" s="283"/>
      <c r="J18" s="283"/>
      <c r="K18" s="283"/>
      <c r="L18" s="52" t="s">
        <v>5</v>
      </c>
      <c r="M18" s="48" t="s">
        <v>41</v>
      </c>
      <c r="N18" s="98" t="s">
        <v>51</v>
      </c>
    </row>
    <row r="19" spans="3:14" ht="97.5" customHeight="1" x14ac:dyDescent="0.25">
      <c r="C19" s="14">
        <v>1</v>
      </c>
      <c r="D19" s="289" t="s">
        <v>9</v>
      </c>
      <c r="E19" s="289"/>
      <c r="F19" s="289"/>
      <c r="G19" s="289"/>
      <c r="H19" s="289"/>
      <c r="I19" s="289"/>
      <c r="J19" s="289"/>
      <c r="K19" s="289"/>
      <c r="L19" s="53" t="s">
        <v>11</v>
      </c>
      <c r="M19" s="14">
        <f>СМЕТА2Токопроводы!E15</f>
        <v>6</v>
      </c>
      <c r="N19" s="33">
        <v>6</v>
      </c>
    </row>
    <row r="20" spans="3:14" ht="33" customHeight="1" x14ac:dyDescent="0.25">
      <c r="C20" s="14">
        <v>2</v>
      </c>
      <c r="D20" s="289" t="s">
        <v>12</v>
      </c>
      <c r="E20" s="289"/>
      <c r="F20" s="289"/>
      <c r="G20" s="289"/>
      <c r="H20" s="289"/>
      <c r="I20" s="289"/>
      <c r="J20" s="289"/>
      <c r="K20" s="289"/>
      <c r="L20" s="15" t="s">
        <v>11</v>
      </c>
      <c r="M20" s="14">
        <f>СМЕТА2Токопроводы!E16</f>
        <v>6</v>
      </c>
      <c r="N20" s="33">
        <v>6</v>
      </c>
    </row>
    <row r="21" spans="3:14" ht="47.25" customHeight="1" x14ac:dyDescent="0.25">
      <c r="C21" s="14">
        <v>3</v>
      </c>
      <c r="D21" s="280" t="s">
        <v>14</v>
      </c>
      <c r="E21" s="281"/>
      <c r="F21" s="281"/>
      <c r="G21" s="281"/>
      <c r="H21" s="281"/>
      <c r="I21" s="281"/>
      <c r="J21" s="281"/>
      <c r="K21" s="282"/>
      <c r="L21" s="15" t="s">
        <v>47</v>
      </c>
      <c r="M21" s="14">
        <f>СМЕТА2Токопроводы!E17</f>
        <v>6</v>
      </c>
      <c r="N21" s="33">
        <v>6</v>
      </c>
    </row>
    <row r="22" spans="3:14" ht="65.25" customHeight="1" x14ac:dyDescent="0.25">
      <c r="C22" s="14">
        <v>4</v>
      </c>
      <c r="D22" s="290" t="s">
        <v>16</v>
      </c>
      <c r="E22" s="291"/>
      <c r="F22" s="291"/>
      <c r="G22" s="291"/>
      <c r="H22" s="291"/>
      <c r="I22" s="291"/>
      <c r="J22" s="291"/>
      <c r="K22" s="292"/>
      <c r="L22" s="15" t="s">
        <v>49</v>
      </c>
      <c r="M22" s="14">
        <f>СМЕТА2Токопроводы!E18</f>
        <v>180</v>
      </c>
      <c r="N22" s="33">
        <v>180</v>
      </c>
    </row>
    <row r="23" spans="3:14" ht="46.5" customHeight="1" x14ac:dyDescent="0.25">
      <c r="C23" s="14">
        <v>5</v>
      </c>
      <c r="D23" s="280" t="s">
        <v>18</v>
      </c>
      <c r="E23" s="281"/>
      <c r="F23" s="281"/>
      <c r="G23" s="281"/>
      <c r="H23" s="281"/>
      <c r="I23" s="281"/>
      <c r="J23" s="281"/>
      <c r="K23" s="282"/>
      <c r="L23" s="95" t="s">
        <v>49</v>
      </c>
      <c r="M23" s="14">
        <f>СМЕТА2Токопроводы!E19</f>
        <v>6</v>
      </c>
      <c r="N23" s="33">
        <v>6</v>
      </c>
    </row>
    <row r="24" spans="3:14" ht="43.5" customHeight="1" x14ac:dyDescent="0.25">
      <c r="C24" s="14">
        <v>6</v>
      </c>
      <c r="D24" s="280" t="s">
        <v>20</v>
      </c>
      <c r="E24" s="281"/>
      <c r="F24" s="281"/>
      <c r="G24" s="281"/>
      <c r="H24" s="281"/>
      <c r="I24" s="281"/>
      <c r="J24" s="281"/>
      <c r="K24" s="282"/>
      <c r="L24" s="15" t="s">
        <v>11</v>
      </c>
      <c r="M24" s="14">
        <f>СМЕТА2Токопроводы!E20</f>
        <v>186</v>
      </c>
      <c r="N24" s="33">
        <v>186</v>
      </c>
    </row>
    <row r="25" spans="3:14" ht="48.75" customHeight="1" x14ac:dyDescent="0.25">
      <c r="C25" s="14">
        <v>7</v>
      </c>
      <c r="D25" s="280" t="s">
        <v>22</v>
      </c>
      <c r="E25" s="281"/>
      <c r="F25" s="281"/>
      <c r="G25" s="281"/>
      <c r="H25" s="281"/>
      <c r="I25" s="281"/>
      <c r="J25" s="281"/>
      <c r="K25" s="282"/>
      <c r="L25" s="15" t="s">
        <v>48</v>
      </c>
      <c r="M25" s="14">
        <f>СМЕТА2Токопроводы!E21</f>
        <v>6</v>
      </c>
      <c r="N25" s="33">
        <v>6</v>
      </c>
    </row>
    <row r="27" spans="3:14" ht="15.75" x14ac:dyDescent="0.25">
      <c r="E27" s="16" t="s">
        <v>30</v>
      </c>
    </row>
    <row r="29" spans="3:14" ht="15.75" x14ac:dyDescent="0.25">
      <c r="F29" s="16"/>
      <c r="G29" s="16"/>
      <c r="H29" s="16"/>
      <c r="I29" s="16"/>
      <c r="J29" s="16"/>
      <c r="K29" s="16"/>
    </row>
  </sheetData>
  <mergeCells count="17">
    <mergeCell ref="D25:K25"/>
    <mergeCell ref="D19:K19"/>
    <mergeCell ref="D20:K20"/>
    <mergeCell ref="D21:K21"/>
    <mergeCell ref="D22:K22"/>
    <mergeCell ref="D23:K23"/>
    <mergeCell ref="D16:F16"/>
    <mergeCell ref="C10:N10"/>
    <mergeCell ref="C1:N1"/>
    <mergeCell ref="G4:N4"/>
    <mergeCell ref="D24:K24"/>
    <mergeCell ref="D18:K18"/>
    <mergeCell ref="I3:L3"/>
    <mergeCell ref="E12:K12"/>
    <mergeCell ref="H5:M5"/>
    <mergeCell ref="I7:M7"/>
    <mergeCell ref="D11:L11"/>
  </mergeCells>
  <pageMargins left="0.15748031496062992" right="0.19" top="0.15748031496062992" bottom="0.19685039370078741" header="0.15748031496062992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topLeftCell="A19" workbookViewId="0">
      <selection activeCell="F25" sqref="F25:G26"/>
    </sheetView>
  </sheetViews>
  <sheetFormatPr defaultRowHeight="15" x14ac:dyDescent="0.25"/>
  <cols>
    <col min="1" max="1" width="3.42578125" style="10" customWidth="1"/>
    <col min="2" max="2" width="39.5703125" style="10" customWidth="1"/>
    <col min="3" max="3" width="11" style="10" customWidth="1"/>
    <col min="4" max="4" width="10.140625" style="10" customWidth="1"/>
    <col min="5" max="5" width="7.5703125" style="10" customWidth="1"/>
    <col min="6" max="6" width="9.140625" style="10"/>
    <col min="7" max="7" width="12.28515625" style="10" customWidth="1"/>
    <col min="8" max="8" width="10.5703125" style="10" customWidth="1"/>
    <col min="9" max="9" width="6.140625" style="10" customWidth="1"/>
    <col min="10" max="10" width="16.28515625" style="10" customWidth="1"/>
    <col min="11" max="11" width="11.7109375" style="10" hidden="1" customWidth="1"/>
    <col min="12" max="13" width="13.85546875" style="10" hidden="1" customWidth="1"/>
    <col min="14" max="14" width="16.140625" style="10" hidden="1" customWidth="1"/>
    <col min="15" max="15" width="9.85546875" style="10" customWidth="1"/>
  </cols>
  <sheetData>
    <row r="1" spans="1:15" s="1" customFormat="1" ht="15.75" x14ac:dyDescent="0.25">
      <c r="A1" s="10"/>
      <c r="B1" s="10"/>
      <c r="C1" s="10"/>
      <c r="D1" s="10"/>
      <c r="E1" s="10"/>
      <c r="F1" s="10"/>
      <c r="G1" s="16" t="s">
        <v>27</v>
      </c>
      <c r="H1" s="16"/>
      <c r="I1" s="16"/>
      <c r="J1" s="16"/>
      <c r="K1" s="10"/>
      <c r="L1" s="299"/>
      <c r="M1" s="299"/>
      <c r="N1" s="300"/>
      <c r="O1" s="300"/>
    </row>
    <row r="2" spans="1:15" s="1" customFormat="1" ht="21" customHeight="1" x14ac:dyDescent="0.25">
      <c r="A2" s="10"/>
      <c r="B2" s="10"/>
      <c r="C2" s="10"/>
      <c r="D2" s="10"/>
      <c r="E2" s="10"/>
      <c r="F2" s="273" t="s">
        <v>67</v>
      </c>
      <c r="G2" s="273"/>
      <c r="H2" s="273"/>
      <c r="I2" s="273"/>
      <c r="J2" s="273"/>
      <c r="K2" s="10"/>
      <c r="L2" s="301"/>
      <c r="M2" s="301"/>
      <c r="N2" s="301"/>
      <c r="O2" s="301"/>
    </row>
    <row r="3" spans="1:15" s="1" customFormat="1" ht="15.75" x14ac:dyDescent="0.25">
      <c r="A3" s="10"/>
      <c r="B3" s="10"/>
      <c r="C3" s="10"/>
      <c r="D3" s="10"/>
      <c r="E3" s="10"/>
      <c r="F3" s="10"/>
      <c r="G3" s="16" t="s">
        <v>35</v>
      </c>
      <c r="H3" s="16"/>
      <c r="I3" s="16"/>
      <c r="J3" s="16"/>
      <c r="K3" s="10"/>
      <c r="L3" s="299"/>
      <c r="M3" s="299"/>
      <c r="N3" s="300"/>
      <c r="O3" s="300"/>
    </row>
    <row r="4" spans="1:15" s="1" customFormat="1" ht="15.75" x14ac:dyDescent="0.25">
      <c r="A4" s="10"/>
      <c r="B4" s="10"/>
      <c r="C4" s="10"/>
      <c r="D4" s="10"/>
      <c r="E4" s="10"/>
      <c r="F4" s="10"/>
      <c r="G4" s="16"/>
      <c r="H4" s="16"/>
      <c r="I4" s="16"/>
      <c r="J4" s="16"/>
      <c r="K4" s="10"/>
      <c r="L4" s="18"/>
      <c r="M4" s="18"/>
      <c r="N4" s="18"/>
      <c r="O4" s="18"/>
    </row>
    <row r="5" spans="1:15" s="1" customFormat="1" x14ac:dyDescent="0.25">
      <c r="A5" s="10"/>
      <c r="B5" s="10"/>
      <c r="C5" s="10"/>
      <c r="D5" s="10"/>
      <c r="E5" s="10"/>
      <c r="F5" s="10"/>
      <c r="G5" s="10" t="s">
        <v>70</v>
      </c>
      <c r="H5" s="73"/>
      <c r="I5" s="73"/>
      <c r="J5" s="73"/>
      <c r="K5" s="10"/>
      <c r="L5" s="18"/>
      <c r="M5" s="18"/>
      <c r="N5" s="18"/>
      <c r="O5" s="18"/>
    </row>
    <row r="6" spans="1:15" s="1" customFormat="1" ht="15.75" x14ac:dyDescent="0.25">
      <c r="A6" s="10"/>
      <c r="B6" s="10"/>
      <c r="C6" s="10"/>
      <c r="D6" s="10"/>
      <c r="E6" s="10"/>
      <c r="F6" s="10"/>
      <c r="G6" s="16"/>
      <c r="H6" s="16"/>
      <c r="I6" s="16"/>
      <c r="J6" s="16"/>
      <c r="K6" s="10"/>
      <c r="L6" s="302"/>
      <c r="M6" s="302"/>
      <c r="N6" s="300"/>
      <c r="O6" s="300"/>
    </row>
    <row r="7" spans="1:15" s="1" customForma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ht="15.75" x14ac:dyDescent="0.25">
      <c r="A8" s="49"/>
      <c r="B8" s="49"/>
      <c r="C8" s="49"/>
      <c r="D8" s="49"/>
      <c r="E8" s="49"/>
      <c r="F8" s="16" t="s">
        <v>128</v>
      </c>
      <c r="G8" s="49"/>
      <c r="H8" s="49"/>
      <c r="I8" s="49"/>
      <c r="J8" s="49"/>
      <c r="K8" s="49"/>
      <c r="L8" s="49"/>
      <c r="M8" s="49"/>
      <c r="N8" s="49"/>
      <c r="O8" s="49"/>
    </row>
    <row r="9" spans="1:15" s="4" customFormat="1" ht="19.5" customHeight="1" x14ac:dyDescent="0.25">
      <c r="A9" s="298" t="s">
        <v>72</v>
      </c>
      <c r="B9" s="298"/>
      <c r="C9" s="298"/>
      <c r="D9" s="298"/>
      <c r="E9" s="298"/>
      <c r="F9" s="298"/>
      <c r="G9" s="298"/>
      <c r="H9" s="298"/>
      <c r="I9" s="298"/>
      <c r="J9" s="298"/>
      <c r="K9" s="298"/>
      <c r="L9" s="298"/>
      <c r="M9" s="298"/>
      <c r="N9" s="298"/>
      <c r="O9" s="298"/>
    </row>
    <row r="10" spans="1:15" ht="15.75" thickBot="1" x14ac:dyDescent="0.3">
      <c r="D10" s="297" t="s">
        <v>53</v>
      </c>
      <c r="E10" s="297"/>
      <c r="F10" s="297"/>
    </row>
    <row r="11" spans="1:15" ht="48" customHeight="1" thickBot="1" x14ac:dyDescent="0.3">
      <c r="A11" s="99"/>
      <c r="B11" s="198" t="s">
        <v>37</v>
      </c>
      <c r="C11" s="294" t="s">
        <v>73</v>
      </c>
      <c r="D11" s="295"/>
      <c r="E11" s="295"/>
      <c r="F11" s="295"/>
      <c r="G11" s="295"/>
      <c r="H11" s="295"/>
      <c r="I11" s="296"/>
      <c r="J11" s="100" t="s">
        <v>0</v>
      </c>
      <c r="K11" s="101"/>
      <c r="L11" s="101"/>
      <c r="M11" s="101"/>
      <c r="N11" s="101"/>
      <c r="O11" s="102"/>
    </row>
    <row r="12" spans="1:15" s="8" customFormat="1" ht="19.5" thickBot="1" x14ac:dyDescent="0.35">
      <c r="A12" s="26"/>
      <c r="B12" s="88"/>
      <c r="C12" s="89"/>
      <c r="D12" s="90"/>
      <c r="E12" s="90"/>
      <c r="F12" s="90"/>
      <c r="G12" s="90"/>
      <c r="H12" s="84"/>
      <c r="I12" s="84"/>
      <c r="J12" s="84"/>
      <c r="K12" s="87"/>
      <c r="L12" s="87"/>
      <c r="M12" s="87"/>
      <c r="N12" s="87"/>
      <c r="O12" s="87"/>
    </row>
    <row r="13" spans="1:15" ht="155.25" customHeight="1" thickBot="1" x14ac:dyDescent="0.3">
      <c r="A13" s="86" t="s">
        <v>2</v>
      </c>
      <c r="B13" s="316" t="s">
        <v>3</v>
      </c>
      <c r="C13" s="317"/>
      <c r="D13" s="317"/>
      <c r="E13" s="317"/>
      <c r="F13" s="318" t="s">
        <v>4</v>
      </c>
      <c r="G13" s="319"/>
      <c r="H13" s="74" t="s">
        <v>5</v>
      </c>
      <c r="I13" s="75" t="s">
        <v>6</v>
      </c>
      <c r="J13" s="269" t="s">
        <v>36</v>
      </c>
      <c r="K13" s="76" t="s">
        <v>6</v>
      </c>
      <c r="L13" s="77" t="s">
        <v>25</v>
      </c>
      <c r="M13" s="78" t="s">
        <v>6</v>
      </c>
      <c r="N13" s="79" t="s">
        <v>26</v>
      </c>
      <c r="O13" s="80" t="s">
        <v>8</v>
      </c>
    </row>
    <row r="14" spans="1:15" ht="71.25" customHeight="1" x14ac:dyDescent="0.25">
      <c r="A14" s="337">
        <v>1</v>
      </c>
      <c r="B14" s="310" t="s">
        <v>139</v>
      </c>
      <c r="C14" s="311"/>
      <c r="D14" s="311"/>
      <c r="E14" s="312"/>
      <c r="F14" s="338" t="s">
        <v>10</v>
      </c>
      <c r="G14" s="339"/>
      <c r="H14" s="320" t="s">
        <v>11</v>
      </c>
      <c r="I14" s="229">
        <v>5</v>
      </c>
      <c r="J14" s="230">
        <v>234</v>
      </c>
      <c r="K14" s="231"/>
      <c r="L14" s="231">
        <v>41</v>
      </c>
      <c r="M14" s="232"/>
      <c r="N14" s="232">
        <v>41</v>
      </c>
      <c r="O14" s="233">
        <f>I14*J14</f>
        <v>1170</v>
      </c>
    </row>
    <row r="15" spans="1:15" s="8" customFormat="1" ht="27" customHeight="1" x14ac:dyDescent="0.25">
      <c r="A15" s="328"/>
      <c r="B15" s="345" t="s">
        <v>137</v>
      </c>
      <c r="C15" s="346"/>
      <c r="D15" s="346"/>
      <c r="E15" s="347"/>
      <c r="F15" s="340"/>
      <c r="G15" s="326"/>
      <c r="H15" s="321"/>
      <c r="I15" s="54">
        <v>1</v>
      </c>
      <c r="J15" s="65">
        <v>41</v>
      </c>
      <c r="K15" s="55"/>
      <c r="L15" s="55"/>
      <c r="M15" s="56"/>
      <c r="N15" s="56"/>
      <c r="O15" s="234">
        <v>41</v>
      </c>
    </row>
    <row r="16" spans="1:15" s="8" customFormat="1" ht="36" customHeight="1" x14ac:dyDescent="0.25">
      <c r="A16" s="341">
        <v>2</v>
      </c>
      <c r="B16" s="313" t="s">
        <v>140</v>
      </c>
      <c r="C16" s="314"/>
      <c r="D16" s="314"/>
      <c r="E16" s="315"/>
      <c r="F16" s="323" t="s">
        <v>13</v>
      </c>
      <c r="G16" s="323"/>
      <c r="H16" s="322" t="s">
        <v>11</v>
      </c>
      <c r="I16" s="221">
        <v>5</v>
      </c>
      <c r="J16" s="219">
        <v>131</v>
      </c>
      <c r="K16" s="224"/>
      <c r="L16" s="224">
        <v>28</v>
      </c>
      <c r="M16" s="68"/>
      <c r="N16" s="68">
        <v>28</v>
      </c>
      <c r="O16" s="235">
        <f>I16*J16</f>
        <v>655</v>
      </c>
    </row>
    <row r="17" spans="1:15" ht="32.25" customHeight="1" x14ac:dyDescent="0.25">
      <c r="A17" s="341"/>
      <c r="B17" s="342" t="s">
        <v>138</v>
      </c>
      <c r="C17" s="343"/>
      <c r="D17" s="343"/>
      <c r="E17" s="344"/>
      <c r="F17" s="325"/>
      <c r="G17" s="325"/>
      <c r="H17" s="322"/>
      <c r="I17" s="33">
        <v>1</v>
      </c>
      <c r="J17" s="33">
        <v>28</v>
      </c>
      <c r="K17" s="33"/>
      <c r="L17" s="33"/>
      <c r="M17" s="33"/>
      <c r="N17" s="33"/>
      <c r="O17" s="235">
        <f t="shared" ref="O17:O18" si="0">I17*J17</f>
        <v>28</v>
      </c>
    </row>
    <row r="18" spans="1:15" ht="34.5" customHeight="1" x14ac:dyDescent="0.25">
      <c r="A18" s="327">
        <v>3</v>
      </c>
      <c r="B18" s="331" t="s">
        <v>14</v>
      </c>
      <c r="C18" s="332"/>
      <c r="D18" s="332"/>
      <c r="E18" s="333"/>
      <c r="F18" s="323" t="s">
        <v>15</v>
      </c>
      <c r="G18" s="324"/>
      <c r="H18" s="329" t="s">
        <v>47</v>
      </c>
      <c r="I18" s="54">
        <v>5</v>
      </c>
      <c r="J18" s="219">
        <v>37</v>
      </c>
      <c r="K18" s="58"/>
      <c r="L18" s="58">
        <v>21</v>
      </c>
      <c r="M18" s="59"/>
      <c r="N18" s="59">
        <v>21</v>
      </c>
      <c r="O18" s="235">
        <f t="shared" si="0"/>
        <v>185</v>
      </c>
    </row>
    <row r="19" spans="1:15" s="8" customFormat="1" ht="45.75" customHeight="1" x14ac:dyDescent="0.25">
      <c r="A19" s="328"/>
      <c r="B19" s="334"/>
      <c r="C19" s="335"/>
      <c r="D19" s="335"/>
      <c r="E19" s="336"/>
      <c r="F19" s="325"/>
      <c r="G19" s="326"/>
      <c r="H19" s="330"/>
      <c r="I19" s="54">
        <v>1</v>
      </c>
      <c r="J19" s="219">
        <v>21</v>
      </c>
      <c r="K19" s="58"/>
      <c r="L19" s="58"/>
      <c r="M19" s="59"/>
      <c r="N19" s="59"/>
      <c r="O19" s="235">
        <v>21</v>
      </c>
    </row>
    <row r="20" spans="1:15" ht="74.25" customHeight="1" x14ac:dyDescent="0.25">
      <c r="A20" s="327">
        <v>4</v>
      </c>
      <c r="B20" s="355" t="s">
        <v>16</v>
      </c>
      <c r="C20" s="356"/>
      <c r="D20" s="356"/>
      <c r="E20" s="357"/>
      <c r="F20" s="348" t="s">
        <v>17</v>
      </c>
      <c r="G20" s="324"/>
      <c r="H20" s="354" t="s">
        <v>49</v>
      </c>
      <c r="I20" s="54">
        <v>5</v>
      </c>
      <c r="J20" s="219">
        <v>224</v>
      </c>
      <c r="K20" s="60"/>
      <c r="L20" s="60">
        <v>16</v>
      </c>
      <c r="M20" s="61"/>
      <c r="N20" s="61">
        <v>16</v>
      </c>
      <c r="O20" s="235">
        <f t="shared" ref="O20:O26" si="1">I20*J20</f>
        <v>1120</v>
      </c>
    </row>
    <row r="21" spans="1:15" s="8" customFormat="1" ht="23.25" customHeight="1" x14ac:dyDescent="0.25">
      <c r="A21" s="328"/>
      <c r="B21" s="358"/>
      <c r="C21" s="359"/>
      <c r="D21" s="359"/>
      <c r="E21" s="360"/>
      <c r="F21" s="340"/>
      <c r="G21" s="326"/>
      <c r="H21" s="321"/>
      <c r="I21" s="54">
        <v>1</v>
      </c>
      <c r="J21" s="219">
        <v>16</v>
      </c>
      <c r="K21" s="60"/>
      <c r="L21" s="60"/>
      <c r="M21" s="222"/>
      <c r="N21" s="222"/>
      <c r="O21" s="235">
        <f t="shared" si="1"/>
        <v>16</v>
      </c>
    </row>
    <row r="22" spans="1:15" ht="66" customHeight="1" x14ac:dyDescent="0.25">
      <c r="A22" s="34">
        <v>5</v>
      </c>
      <c r="B22" s="306" t="s">
        <v>18</v>
      </c>
      <c r="C22" s="307"/>
      <c r="D22" s="307"/>
      <c r="E22" s="307"/>
      <c r="F22" s="308" t="s">
        <v>19</v>
      </c>
      <c r="G22" s="309"/>
      <c r="H22" s="15" t="s">
        <v>49</v>
      </c>
      <c r="I22" s="54">
        <v>1</v>
      </c>
      <c r="J22" s="62">
        <v>51</v>
      </c>
      <c r="K22" s="63"/>
      <c r="L22" s="63">
        <v>51</v>
      </c>
      <c r="M22" s="64"/>
      <c r="N22" s="56">
        <v>51</v>
      </c>
      <c r="O22" s="235">
        <f t="shared" si="1"/>
        <v>51</v>
      </c>
    </row>
    <row r="23" spans="1:15" ht="34.5" customHeight="1" x14ac:dyDescent="0.25">
      <c r="A23" s="352">
        <v>6</v>
      </c>
      <c r="B23" s="331" t="s">
        <v>20</v>
      </c>
      <c r="C23" s="332"/>
      <c r="D23" s="332"/>
      <c r="E23" s="333"/>
      <c r="F23" s="348" t="s">
        <v>21</v>
      </c>
      <c r="G23" s="324"/>
      <c r="H23" s="329" t="s">
        <v>11</v>
      </c>
      <c r="I23" s="54">
        <v>5</v>
      </c>
      <c r="J23" s="65">
        <v>171</v>
      </c>
      <c r="K23" s="66"/>
      <c r="L23" s="66">
        <v>40</v>
      </c>
      <c r="M23" s="67"/>
      <c r="N23" s="67">
        <v>40</v>
      </c>
      <c r="O23" s="235">
        <f t="shared" si="1"/>
        <v>855</v>
      </c>
    </row>
    <row r="24" spans="1:15" s="8" customFormat="1" ht="20.25" customHeight="1" x14ac:dyDescent="0.25">
      <c r="A24" s="353"/>
      <c r="B24" s="349"/>
      <c r="C24" s="350"/>
      <c r="D24" s="350"/>
      <c r="E24" s="351"/>
      <c r="F24" s="340"/>
      <c r="G24" s="326"/>
      <c r="H24" s="330"/>
      <c r="I24" s="54">
        <v>1</v>
      </c>
      <c r="J24" s="65">
        <v>40</v>
      </c>
      <c r="K24" s="66"/>
      <c r="L24" s="66"/>
      <c r="M24" s="67"/>
      <c r="N24" s="67"/>
      <c r="O24" s="235">
        <f t="shared" si="1"/>
        <v>40</v>
      </c>
    </row>
    <row r="25" spans="1:15" ht="48.75" customHeight="1" x14ac:dyDescent="0.25">
      <c r="A25" s="352">
        <v>7</v>
      </c>
      <c r="B25" s="331" t="s">
        <v>22</v>
      </c>
      <c r="C25" s="332"/>
      <c r="D25" s="332"/>
      <c r="E25" s="333"/>
      <c r="F25" s="348" t="s">
        <v>23</v>
      </c>
      <c r="G25" s="324"/>
      <c r="H25" s="372" t="s">
        <v>50</v>
      </c>
      <c r="I25" s="54">
        <v>5</v>
      </c>
      <c r="J25" s="219">
        <v>177</v>
      </c>
      <c r="K25" s="58"/>
      <c r="L25" s="58">
        <v>45</v>
      </c>
      <c r="M25" s="59"/>
      <c r="N25" s="59">
        <v>45</v>
      </c>
      <c r="O25" s="235">
        <f t="shared" si="1"/>
        <v>885</v>
      </c>
    </row>
    <row r="26" spans="1:15" s="8" customFormat="1" ht="25.5" customHeight="1" thickBot="1" x14ac:dyDescent="0.3">
      <c r="A26" s="353"/>
      <c r="B26" s="367"/>
      <c r="C26" s="368"/>
      <c r="D26" s="368"/>
      <c r="E26" s="369"/>
      <c r="F26" s="370"/>
      <c r="G26" s="371"/>
      <c r="H26" s="373"/>
      <c r="I26" s="236">
        <v>1</v>
      </c>
      <c r="J26" s="220">
        <v>45</v>
      </c>
      <c r="K26" s="237"/>
      <c r="L26" s="237"/>
      <c r="M26" s="238"/>
      <c r="N26" s="238"/>
      <c r="O26" s="239">
        <f t="shared" si="1"/>
        <v>45</v>
      </c>
    </row>
    <row r="27" spans="1:15" ht="18" customHeight="1" thickBot="1" x14ac:dyDescent="0.3">
      <c r="A27" s="35"/>
      <c r="B27" s="303" t="s">
        <v>24</v>
      </c>
      <c r="C27" s="304"/>
      <c r="D27" s="304"/>
      <c r="E27" s="305"/>
      <c r="F27" s="361" t="s">
        <v>141</v>
      </c>
      <c r="G27" s="362"/>
      <c r="H27" s="362"/>
      <c r="I27" s="362"/>
      <c r="J27" s="363"/>
      <c r="K27" s="225"/>
      <c r="L27" s="225"/>
      <c r="M27" s="226"/>
      <c r="N27" s="227"/>
      <c r="O27" s="228">
        <f>4870*0.9+242</f>
        <v>4625</v>
      </c>
    </row>
    <row r="28" spans="1:15" ht="15.75" thickBot="1" x14ac:dyDescent="0.3">
      <c r="A28" s="69"/>
      <c r="B28" s="364" t="s">
        <v>142</v>
      </c>
      <c r="C28" s="365"/>
      <c r="D28" s="365"/>
      <c r="E28" s="365"/>
      <c r="F28" s="365"/>
      <c r="G28" s="365"/>
      <c r="H28" s="365"/>
      <c r="I28" s="365"/>
      <c r="J28" s="366"/>
      <c r="K28" s="82"/>
      <c r="L28" s="82"/>
      <c r="M28" s="82"/>
      <c r="N28" s="83"/>
      <c r="O28" s="445">
        <f>O27*17.91</f>
        <v>82833.75</v>
      </c>
    </row>
    <row r="29" spans="1:15" x14ac:dyDescent="0.25">
      <c r="A29" s="40"/>
      <c r="B29" s="41"/>
      <c r="C29" s="42"/>
      <c r="D29" s="41"/>
      <c r="E29" s="41"/>
      <c r="F29" s="42"/>
      <c r="G29" s="42"/>
      <c r="H29" s="42"/>
    </row>
    <row r="30" spans="1:15" x14ac:dyDescent="0.25">
      <c r="A30" s="40"/>
      <c r="C30" s="70"/>
      <c r="D30" s="40"/>
      <c r="E30" s="40"/>
      <c r="F30" s="40"/>
      <c r="G30" s="43"/>
      <c r="H30" s="43"/>
      <c r="I30" s="41"/>
    </row>
    <row r="31" spans="1:15" ht="15.75" x14ac:dyDescent="0.25">
      <c r="A31" s="40"/>
      <c r="B31" s="293" t="s">
        <v>74</v>
      </c>
      <c r="C31" s="293"/>
      <c r="D31" s="293"/>
      <c r="E31" s="293"/>
      <c r="F31" s="293"/>
      <c r="G31" s="293"/>
      <c r="H31" s="293"/>
      <c r="I31" s="293"/>
    </row>
    <row r="32" spans="1:15" ht="15.75" x14ac:dyDescent="0.25">
      <c r="A32" s="40"/>
      <c r="B32" s="16"/>
      <c r="C32" s="45"/>
      <c r="D32" s="71"/>
      <c r="E32" s="71"/>
      <c r="F32" s="71"/>
      <c r="G32" s="72"/>
      <c r="H32" s="43"/>
      <c r="I32" s="41"/>
    </row>
    <row r="33" spans="1:15" ht="15.75" x14ac:dyDescent="0.25">
      <c r="B33" s="16" t="s">
        <v>29</v>
      </c>
      <c r="C33" s="16"/>
      <c r="D33" s="16"/>
      <c r="E33" s="16"/>
      <c r="F33" s="16"/>
      <c r="G33" s="16"/>
    </row>
    <row r="34" spans="1:15" s="170" customFormat="1" x14ac:dyDescent="0.25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s="170" customFormat="1" ht="18.75" x14ac:dyDescent="0.25">
      <c r="A35" s="168"/>
      <c r="B35" s="168"/>
      <c r="C35" s="168"/>
      <c r="D35" s="168"/>
      <c r="E35" s="168"/>
      <c r="F35" s="168"/>
      <c r="G35" s="168"/>
      <c r="H35" s="168"/>
      <c r="I35" s="122"/>
      <c r="J35" s="122"/>
      <c r="K35" s="122"/>
      <c r="L35" s="122"/>
      <c r="M35" s="122"/>
      <c r="N35" s="122"/>
      <c r="O35" s="122"/>
    </row>
    <row r="36" spans="1:15" s="170" customFormat="1" ht="18.75" x14ac:dyDescent="0.25">
      <c r="A36" s="168"/>
      <c r="B36" s="168"/>
      <c r="C36" s="168"/>
      <c r="D36" s="168"/>
      <c r="E36" s="168"/>
      <c r="F36" s="168"/>
      <c r="G36" s="168"/>
      <c r="H36" s="168"/>
      <c r="I36" s="122"/>
      <c r="J36" s="122"/>
      <c r="K36" s="122"/>
      <c r="L36" s="122"/>
      <c r="M36" s="122"/>
      <c r="N36" s="122"/>
      <c r="O36" s="122"/>
    </row>
    <row r="37" spans="1:15" s="170" customFormat="1" x14ac:dyDescent="0.25">
      <c r="A37" s="166"/>
      <c r="B37" s="166"/>
      <c r="C37" s="166"/>
      <c r="D37" s="166"/>
      <c r="E37" s="166"/>
      <c r="F37" s="166"/>
      <c r="G37" s="166"/>
      <c r="H37" s="166"/>
      <c r="I37" s="122"/>
      <c r="J37" s="122"/>
      <c r="K37" s="122"/>
      <c r="L37" s="122"/>
      <c r="M37" s="122"/>
      <c r="N37" s="122"/>
      <c r="O37" s="122"/>
    </row>
    <row r="38" spans="1:15" s="170" customFormat="1" x14ac:dyDescent="0.25">
      <c r="A38" s="169"/>
      <c r="B38" s="167"/>
      <c r="C38" s="167"/>
      <c r="D38" s="167"/>
      <c r="E38" s="167"/>
      <c r="F38" s="167"/>
      <c r="G38" s="167"/>
      <c r="H38" s="167"/>
      <c r="I38" s="122"/>
      <c r="J38" s="122"/>
      <c r="K38" s="122"/>
      <c r="L38" s="122"/>
      <c r="M38" s="122"/>
      <c r="N38" s="122"/>
      <c r="O38" s="122"/>
    </row>
    <row r="39" spans="1:15" s="170" customFormat="1" x14ac:dyDescent="0.25">
      <c r="A39" s="169"/>
      <c r="B39" s="167"/>
      <c r="C39" s="167"/>
      <c r="D39" s="167"/>
      <c r="E39" s="167"/>
      <c r="F39" s="167"/>
      <c r="G39" s="167"/>
      <c r="H39" s="167"/>
      <c r="I39" s="122"/>
      <c r="J39" s="122"/>
      <c r="K39" s="122"/>
      <c r="L39" s="122"/>
      <c r="M39" s="122"/>
      <c r="N39" s="122"/>
      <c r="O39" s="122"/>
    </row>
    <row r="40" spans="1:15" s="170" customFormat="1" x14ac:dyDescent="0.25">
      <c r="A40" s="169"/>
      <c r="B40" s="167"/>
      <c r="C40" s="167"/>
      <c r="D40" s="167"/>
      <c r="E40" s="167"/>
      <c r="F40" s="167"/>
      <c r="G40" s="167"/>
      <c r="H40" s="167"/>
      <c r="I40" s="122"/>
      <c r="J40" s="122"/>
      <c r="K40" s="122"/>
      <c r="L40" s="122"/>
      <c r="M40" s="122"/>
      <c r="N40" s="122"/>
      <c r="O40" s="122"/>
    </row>
    <row r="41" spans="1:15" s="170" customFormat="1" x14ac:dyDescent="0.25">
      <c r="A41" s="169"/>
      <c r="B41" s="167"/>
      <c r="C41" s="167"/>
      <c r="D41" s="167"/>
      <c r="E41" s="167"/>
      <c r="F41" s="167"/>
      <c r="G41" s="167"/>
      <c r="H41" s="167"/>
      <c r="I41" s="122"/>
      <c r="J41" s="122"/>
      <c r="K41" s="122"/>
      <c r="L41" s="122"/>
      <c r="M41" s="122"/>
      <c r="N41" s="122"/>
      <c r="O41" s="122"/>
    </row>
    <row r="42" spans="1:15" s="170" customFormat="1" x14ac:dyDescent="0.25">
      <c r="A42" s="169"/>
      <c r="B42" s="167"/>
      <c r="C42" s="167"/>
      <c r="D42" s="167"/>
      <c r="E42" s="167"/>
      <c r="F42" s="167"/>
      <c r="G42" s="167"/>
      <c r="H42" s="167"/>
      <c r="I42" s="122"/>
      <c r="J42" s="122"/>
      <c r="K42" s="122"/>
      <c r="L42" s="122"/>
      <c r="M42" s="122"/>
      <c r="N42" s="122"/>
      <c r="O42" s="122"/>
    </row>
    <row r="43" spans="1:15" s="170" customFormat="1" x14ac:dyDescent="0.25">
      <c r="A43" s="169"/>
      <c r="B43" s="167"/>
      <c r="C43" s="167"/>
      <c r="D43" s="167"/>
      <c r="E43" s="167"/>
      <c r="F43" s="167"/>
      <c r="G43" s="167"/>
      <c r="H43" s="167"/>
      <c r="I43" s="122"/>
      <c r="J43" s="122"/>
      <c r="K43" s="122"/>
      <c r="L43" s="122"/>
      <c r="M43" s="122"/>
      <c r="N43" s="122"/>
      <c r="O43" s="122"/>
    </row>
    <row r="44" spans="1:15" s="170" customFormat="1" x14ac:dyDescent="0.25">
      <c r="A44" s="169"/>
      <c r="B44" s="167"/>
      <c r="C44" s="167"/>
      <c r="D44" s="167"/>
      <c r="E44" s="167"/>
      <c r="F44" s="167"/>
      <c r="G44" s="167"/>
      <c r="H44" s="167"/>
      <c r="I44" s="122"/>
      <c r="J44" s="122"/>
      <c r="K44" s="122"/>
      <c r="L44" s="122"/>
      <c r="M44" s="122"/>
      <c r="N44" s="122"/>
      <c r="O44" s="122"/>
    </row>
    <row r="45" spans="1:15" s="170" customFormat="1" x14ac:dyDescent="0.25">
      <c r="A45" s="169"/>
      <c r="B45" s="167"/>
      <c r="C45" s="167"/>
      <c r="D45" s="167"/>
      <c r="E45" s="167"/>
      <c r="F45" s="167"/>
      <c r="G45" s="167"/>
      <c r="H45" s="167"/>
      <c r="I45" s="122"/>
      <c r="J45" s="122"/>
      <c r="K45" s="122"/>
      <c r="L45" s="122"/>
      <c r="M45" s="122"/>
      <c r="N45" s="122"/>
      <c r="O45" s="122"/>
    </row>
    <row r="46" spans="1:15" s="170" customFormat="1" x14ac:dyDescent="0.25">
      <c r="A46" s="169"/>
      <c r="B46" s="167"/>
      <c r="C46" s="167"/>
      <c r="D46" s="167"/>
      <c r="E46" s="167"/>
      <c r="F46" s="167"/>
      <c r="G46" s="167"/>
      <c r="H46" s="167"/>
      <c r="I46" s="122"/>
      <c r="J46" s="122"/>
      <c r="K46" s="122"/>
      <c r="L46" s="122"/>
      <c r="M46" s="122"/>
      <c r="N46" s="122"/>
      <c r="O46" s="122"/>
    </row>
    <row r="47" spans="1:15" s="170" customFormat="1" x14ac:dyDescent="0.25">
      <c r="A47" s="169"/>
      <c r="B47" s="167"/>
      <c r="C47" s="167"/>
      <c r="D47" s="167"/>
      <c r="E47" s="167"/>
      <c r="F47" s="167"/>
      <c r="G47" s="167"/>
      <c r="H47" s="167"/>
      <c r="I47" s="122"/>
      <c r="J47" s="122"/>
      <c r="K47" s="122"/>
      <c r="L47" s="122"/>
      <c r="M47" s="122"/>
      <c r="N47" s="122"/>
      <c r="O47" s="122"/>
    </row>
    <row r="48" spans="1:15" s="170" customFormat="1" x14ac:dyDescent="0.25">
      <c r="A48" s="169"/>
      <c r="B48" s="167"/>
      <c r="C48" s="167"/>
      <c r="D48" s="167"/>
      <c r="E48" s="167"/>
      <c r="F48" s="167"/>
      <c r="G48" s="167"/>
      <c r="H48" s="167"/>
      <c r="I48" s="122"/>
      <c r="J48" s="122"/>
      <c r="K48" s="122"/>
      <c r="L48" s="122"/>
      <c r="M48" s="122"/>
      <c r="N48" s="122"/>
      <c r="O48" s="122"/>
    </row>
    <row r="49" spans="1:15" s="170" customFormat="1" x14ac:dyDescent="0.25">
      <c r="A49" s="169"/>
      <c r="B49" s="167"/>
      <c r="C49" s="167"/>
      <c r="D49" s="167"/>
      <c r="E49" s="167"/>
      <c r="F49" s="167"/>
      <c r="G49" s="167"/>
      <c r="H49" s="167"/>
      <c r="I49" s="122"/>
      <c r="J49" s="122"/>
      <c r="K49" s="122"/>
      <c r="L49" s="122"/>
      <c r="M49" s="122"/>
      <c r="N49" s="122"/>
      <c r="O49" s="122"/>
    </row>
    <row r="50" spans="1:15" s="170" customFormat="1" x14ac:dyDescent="0.25">
      <c r="A50" s="169"/>
      <c r="B50" s="167"/>
      <c r="C50" s="167"/>
      <c r="D50" s="167"/>
      <c r="E50" s="167"/>
      <c r="F50" s="167"/>
      <c r="G50" s="167"/>
      <c r="H50" s="167"/>
      <c r="I50" s="122"/>
      <c r="J50" s="122"/>
      <c r="K50" s="122"/>
      <c r="L50" s="122"/>
      <c r="M50" s="122"/>
      <c r="N50" s="122"/>
      <c r="O50" s="122"/>
    </row>
    <row r="51" spans="1:15" s="170" customFormat="1" x14ac:dyDescent="0.25">
      <c r="A51" s="169"/>
      <c r="B51" s="167"/>
      <c r="C51" s="167"/>
      <c r="D51" s="167"/>
      <c r="E51" s="167"/>
      <c r="F51" s="167"/>
      <c r="G51" s="167"/>
      <c r="H51" s="167"/>
      <c r="I51" s="122"/>
      <c r="J51" s="122"/>
      <c r="K51" s="122"/>
      <c r="L51" s="122"/>
      <c r="M51" s="122"/>
      <c r="N51" s="122"/>
      <c r="O51" s="122"/>
    </row>
    <row r="52" spans="1:15" s="170" customFormat="1" x14ac:dyDescent="0.25">
      <c r="A52" s="169"/>
      <c r="B52" s="167"/>
      <c r="C52" s="167"/>
      <c r="D52" s="167"/>
      <c r="E52" s="167"/>
      <c r="F52" s="167"/>
      <c r="G52" s="167"/>
      <c r="H52" s="167"/>
      <c r="I52" s="122"/>
      <c r="J52" s="122"/>
      <c r="K52" s="122"/>
      <c r="L52" s="122"/>
      <c r="M52" s="122"/>
      <c r="N52" s="122"/>
      <c r="O52" s="122"/>
    </row>
    <row r="53" spans="1:15" s="170" customFormat="1" x14ac:dyDescent="0.25">
      <c r="A53" s="169"/>
      <c r="B53" s="167"/>
      <c r="C53" s="167"/>
      <c r="D53" s="167"/>
      <c r="E53" s="167"/>
      <c r="F53" s="167"/>
      <c r="G53" s="167"/>
      <c r="H53" s="167"/>
      <c r="I53" s="122"/>
      <c r="J53" s="122"/>
      <c r="K53" s="122"/>
      <c r="L53" s="122"/>
      <c r="M53" s="122"/>
      <c r="N53" s="122"/>
      <c r="O53" s="122"/>
    </row>
    <row r="54" spans="1:15" s="170" customFormat="1" x14ac:dyDescent="0.25">
      <c r="A54" s="169"/>
      <c r="B54" s="167"/>
      <c r="C54" s="167"/>
      <c r="D54" s="167"/>
      <c r="E54" s="167"/>
      <c r="F54" s="167"/>
      <c r="G54" s="167"/>
      <c r="H54" s="167"/>
      <c r="I54" s="122"/>
      <c r="J54" s="122"/>
      <c r="K54" s="122"/>
      <c r="L54" s="122"/>
      <c r="M54" s="122"/>
      <c r="N54" s="122"/>
      <c r="O54" s="122"/>
    </row>
    <row r="55" spans="1:15" s="170" customFormat="1" x14ac:dyDescent="0.25">
      <c r="A55" s="169"/>
      <c r="B55" s="167"/>
      <c r="C55" s="167"/>
      <c r="D55" s="167"/>
      <c r="E55" s="167"/>
      <c r="F55" s="167"/>
      <c r="G55" s="167"/>
      <c r="H55" s="167"/>
      <c r="I55" s="122"/>
      <c r="J55" s="122"/>
      <c r="K55" s="122"/>
      <c r="L55" s="122"/>
      <c r="M55" s="122"/>
      <c r="N55" s="122"/>
      <c r="O55" s="122"/>
    </row>
    <row r="56" spans="1:15" s="170" customFormat="1" x14ac:dyDescent="0.25">
      <c r="A56" s="169"/>
      <c r="B56" s="167"/>
      <c r="C56" s="167"/>
      <c r="D56" s="167"/>
      <c r="E56" s="167"/>
      <c r="F56" s="167"/>
      <c r="G56" s="167"/>
      <c r="H56" s="167"/>
      <c r="I56" s="122"/>
      <c r="J56" s="122"/>
      <c r="K56" s="122"/>
      <c r="L56" s="122"/>
      <c r="M56" s="122"/>
      <c r="N56" s="122"/>
      <c r="O56" s="122"/>
    </row>
    <row r="57" spans="1:15" s="170" customFormat="1" x14ac:dyDescent="0.25">
      <c r="A57" s="169"/>
      <c r="B57" s="167"/>
      <c r="C57" s="167"/>
      <c r="D57" s="167"/>
      <c r="E57" s="167"/>
      <c r="F57" s="167"/>
      <c r="G57" s="167"/>
      <c r="H57" s="167"/>
      <c r="I57" s="122"/>
      <c r="J57" s="122"/>
      <c r="K57" s="122"/>
      <c r="L57" s="122"/>
      <c r="M57" s="122"/>
      <c r="N57" s="122"/>
      <c r="O57" s="122"/>
    </row>
    <row r="58" spans="1:15" s="170" customFormat="1" x14ac:dyDescent="0.25">
      <c r="A58" s="166"/>
      <c r="B58" s="166"/>
      <c r="C58" s="166"/>
      <c r="D58" s="166"/>
      <c r="E58" s="166"/>
      <c r="F58" s="166"/>
      <c r="G58" s="166"/>
      <c r="H58" s="167"/>
      <c r="I58" s="122"/>
      <c r="J58" s="122"/>
      <c r="K58" s="122"/>
      <c r="L58" s="122"/>
      <c r="M58" s="122"/>
      <c r="N58" s="122"/>
      <c r="O58" s="122"/>
    </row>
    <row r="59" spans="1:15" s="170" customFormat="1" x14ac:dyDescent="0.25">
      <c r="A59" s="166"/>
      <c r="B59" s="166"/>
      <c r="C59" s="166"/>
      <c r="D59" s="166"/>
      <c r="E59" s="166"/>
      <c r="F59" s="166"/>
      <c r="G59" s="166"/>
      <c r="H59" s="167"/>
      <c r="I59" s="122"/>
      <c r="J59" s="122"/>
      <c r="K59" s="122"/>
      <c r="L59" s="122"/>
      <c r="M59" s="122"/>
      <c r="N59" s="122"/>
      <c r="O59" s="122"/>
    </row>
    <row r="60" spans="1:15" s="170" customFormat="1" x14ac:dyDescent="0.25">
      <c r="A60" s="167"/>
      <c r="B60" s="167"/>
      <c r="C60" s="167"/>
      <c r="D60" s="167"/>
      <c r="E60" s="167"/>
      <c r="F60" s="167"/>
      <c r="G60" s="167"/>
      <c r="H60" s="167"/>
      <c r="I60" s="122"/>
      <c r="J60" s="122"/>
      <c r="K60" s="122"/>
      <c r="L60" s="122"/>
      <c r="M60" s="122"/>
      <c r="N60" s="122"/>
      <c r="O60" s="122"/>
    </row>
    <row r="61" spans="1:15" s="170" customFormat="1" x14ac:dyDescent="0.25">
      <c r="A61" s="167"/>
      <c r="B61" s="167"/>
      <c r="C61" s="167"/>
      <c r="D61" s="167"/>
      <c r="E61" s="167"/>
      <c r="F61" s="167"/>
      <c r="G61" s="167"/>
      <c r="H61" s="167"/>
      <c r="I61" s="122"/>
      <c r="J61" s="122"/>
      <c r="K61" s="122"/>
      <c r="L61" s="122"/>
      <c r="M61" s="122"/>
      <c r="N61" s="122"/>
      <c r="O61" s="122"/>
    </row>
    <row r="62" spans="1:15" x14ac:dyDescent="0.25">
      <c r="A62" s="18"/>
      <c r="B62" s="18"/>
      <c r="C62" s="18"/>
      <c r="D62" s="18"/>
      <c r="E62" s="18"/>
      <c r="F62" s="18"/>
      <c r="G62" s="18"/>
      <c r="H62" s="18"/>
    </row>
  </sheetData>
  <mergeCells count="42">
    <mergeCell ref="F27:J27"/>
    <mergeCell ref="B28:J28"/>
    <mergeCell ref="A25:A26"/>
    <mergeCell ref="B25:E26"/>
    <mergeCell ref="F25:G26"/>
    <mergeCell ref="H25:H26"/>
    <mergeCell ref="F23:G24"/>
    <mergeCell ref="H23:H24"/>
    <mergeCell ref="B23:E24"/>
    <mergeCell ref="A23:A24"/>
    <mergeCell ref="A20:A21"/>
    <mergeCell ref="F20:G21"/>
    <mergeCell ref="H20:H21"/>
    <mergeCell ref="B20:E21"/>
    <mergeCell ref="H14:H15"/>
    <mergeCell ref="H16:H17"/>
    <mergeCell ref="F18:G19"/>
    <mergeCell ref="A18:A19"/>
    <mergeCell ref="H18:H19"/>
    <mergeCell ref="B18:E19"/>
    <mergeCell ref="A14:A15"/>
    <mergeCell ref="F14:G15"/>
    <mergeCell ref="A16:A17"/>
    <mergeCell ref="B17:E17"/>
    <mergeCell ref="F16:G17"/>
    <mergeCell ref="B15:E15"/>
    <mergeCell ref="B31:I31"/>
    <mergeCell ref="C11:I11"/>
    <mergeCell ref="D10:F10"/>
    <mergeCell ref="A9:O9"/>
    <mergeCell ref="L1:O1"/>
    <mergeCell ref="L2:O2"/>
    <mergeCell ref="L3:O3"/>
    <mergeCell ref="L6:O6"/>
    <mergeCell ref="F2:J2"/>
    <mergeCell ref="B27:E27"/>
    <mergeCell ref="B22:E22"/>
    <mergeCell ref="F22:G22"/>
    <mergeCell ref="B14:E14"/>
    <mergeCell ref="B16:E16"/>
    <mergeCell ref="B13:E13"/>
    <mergeCell ref="F13:G13"/>
  </mergeCells>
  <pageMargins left="0.15748031496062992" right="0.15748031496062992" top="0.15748031496062992" bottom="0.15748031496062992" header="0.15748031496062992" footer="0.15748031496062992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tabSelected="1" topLeftCell="A10" workbookViewId="0">
      <selection activeCell="L23" sqref="L23:L25"/>
    </sheetView>
  </sheetViews>
  <sheetFormatPr defaultRowHeight="15" x14ac:dyDescent="0.25"/>
  <cols>
    <col min="1" max="1" width="4.7109375" style="10" customWidth="1"/>
    <col min="2" max="11" width="9.140625" style="10"/>
    <col min="12" max="12" width="14.140625" style="10" customWidth="1"/>
  </cols>
  <sheetData>
    <row r="1" spans="1:21" ht="34.5" customHeight="1" x14ac:dyDescent="0.25">
      <c r="A1" s="278" t="s">
        <v>65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</row>
    <row r="2" spans="1:21" ht="15.75" x14ac:dyDescent="0.25">
      <c r="F2" s="49"/>
      <c r="G2" s="16" t="s">
        <v>33</v>
      </c>
      <c r="H2" s="16"/>
      <c r="I2" s="16"/>
      <c r="J2" s="49"/>
      <c r="K2" s="49"/>
      <c r="L2" s="49"/>
    </row>
    <row r="3" spans="1:21" ht="15" customHeight="1" x14ac:dyDescent="0.25">
      <c r="F3" s="380" t="s">
        <v>78</v>
      </c>
      <c r="G3" s="380"/>
      <c r="H3" s="380"/>
      <c r="I3" s="380"/>
      <c r="J3" s="380"/>
      <c r="K3" s="380"/>
      <c r="L3" s="380"/>
      <c r="M3" s="1"/>
      <c r="N3" s="384"/>
      <c r="O3" s="385"/>
      <c r="P3" s="385"/>
      <c r="Q3" s="385"/>
      <c r="R3" s="3"/>
      <c r="S3" s="3"/>
    </row>
    <row r="4" spans="1:21" ht="19.5" customHeight="1" x14ac:dyDescent="0.25">
      <c r="F4" s="381" t="s">
        <v>28</v>
      </c>
      <c r="G4" s="381"/>
      <c r="H4" s="381"/>
      <c r="I4" s="381"/>
      <c r="J4" s="381"/>
      <c r="K4" s="381"/>
      <c r="L4" s="49"/>
      <c r="M4" s="1"/>
      <c r="N4" s="386"/>
      <c r="O4" s="386"/>
      <c r="P4" s="386"/>
      <c r="Q4" s="386"/>
      <c r="R4" s="386"/>
      <c r="S4" s="386"/>
    </row>
    <row r="5" spans="1:21" ht="11.25" customHeight="1" x14ac:dyDescent="0.25">
      <c r="F5" s="81"/>
      <c r="G5" s="81"/>
      <c r="H5" s="81"/>
      <c r="I5" s="81"/>
      <c r="J5" s="50"/>
      <c r="K5" s="50"/>
      <c r="L5" s="49"/>
      <c r="M5" s="1"/>
      <c r="N5" s="384"/>
      <c r="O5" s="385"/>
      <c r="P5" s="385"/>
      <c r="Q5" s="385"/>
      <c r="R5" s="3"/>
      <c r="S5" s="3"/>
    </row>
    <row r="6" spans="1:21" ht="15" customHeight="1" x14ac:dyDescent="0.25">
      <c r="F6" s="382" t="s">
        <v>77</v>
      </c>
      <c r="G6" s="382"/>
      <c r="H6" s="382"/>
      <c r="I6" s="382"/>
      <c r="J6" s="382"/>
      <c r="K6" s="382"/>
      <c r="L6" s="49"/>
      <c r="M6" s="1"/>
      <c r="N6" s="5"/>
      <c r="O6" s="5"/>
      <c r="P6" s="5"/>
      <c r="Q6" s="5"/>
      <c r="R6" s="3"/>
      <c r="S6" s="3"/>
    </row>
    <row r="7" spans="1:21" x14ac:dyDescent="0.25">
      <c r="F7" s="12"/>
      <c r="G7" s="12"/>
      <c r="H7" s="12"/>
      <c r="I7" s="12"/>
      <c r="J7" s="12"/>
      <c r="K7" s="12"/>
      <c r="M7" s="1"/>
      <c r="N7" s="387"/>
      <c r="O7" s="385"/>
      <c r="P7" s="385"/>
      <c r="Q7" s="385"/>
      <c r="R7" s="3"/>
      <c r="S7" s="3"/>
    </row>
    <row r="8" spans="1:21" x14ac:dyDescent="0.25">
      <c r="M8" s="1"/>
      <c r="N8" s="1"/>
      <c r="O8" s="1"/>
      <c r="P8" s="1"/>
      <c r="Q8" s="1"/>
      <c r="R8" s="1"/>
      <c r="S8" s="1"/>
    </row>
    <row r="9" spans="1:21" ht="15.75" x14ac:dyDescent="0.25">
      <c r="A9" s="273" t="s">
        <v>129</v>
      </c>
      <c r="B9" s="273"/>
      <c r="C9" s="273"/>
      <c r="D9" s="273"/>
      <c r="E9" s="273"/>
      <c r="F9" s="273"/>
      <c r="G9" s="273"/>
      <c r="H9" s="273"/>
      <c r="I9" s="273"/>
      <c r="J9" s="273"/>
      <c r="K9" s="273"/>
      <c r="L9" s="273"/>
      <c r="M9" s="1"/>
      <c r="N9" s="1"/>
      <c r="O9" s="1"/>
      <c r="P9" s="1"/>
      <c r="Q9" s="1"/>
      <c r="R9" s="1"/>
      <c r="S9" s="1"/>
    </row>
    <row r="10" spans="1:21" s="8" customFormat="1" ht="15.75" x14ac:dyDescent="0.25">
      <c r="A10" s="10"/>
      <c r="B10" s="10"/>
      <c r="C10" s="17"/>
      <c r="D10" s="17"/>
      <c r="E10" s="17"/>
      <c r="F10" s="17"/>
      <c r="G10" s="17"/>
      <c r="H10" s="17"/>
      <c r="I10" s="17"/>
      <c r="J10" s="17"/>
      <c r="K10" s="17"/>
      <c r="L10" s="17"/>
    </row>
    <row r="11" spans="1:21" ht="31.5" customHeight="1" x14ac:dyDescent="0.25">
      <c r="A11" s="383" t="s">
        <v>76</v>
      </c>
      <c r="B11" s="383"/>
      <c r="C11" s="383"/>
      <c r="D11" s="383"/>
      <c r="E11" s="383"/>
      <c r="F11" s="383"/>
      <c r="G11" s="383"/>
      <c r="H11" s="383"/>
      <c r="I11" s="383"/>
      <c r="J11" s="383"/>
      <c r="K11" s="383"/>
      <c r="L11" s="383"/>
      <c r="M11" s="7"/>
      <c r="N11" s="7"/>
      <c r="O11" s="7"/>
      <c r="P11" s="7"/>
      <c r="Q11" s="7"/>
      <c r="R11" s="7"/>
      <c r="S11" s="7"/>
      <c r="T11" s="7"/>
      <c r="U11" s="7"/>
    </row>
    <row r="12" spans="1:21" ht="36.75" customHeight="1" x14ac:dyDescent="0.25">
      <c r="A12" s="379" t="s">
        <v>75</v>
      </c>
      <c r="B12" s="379"/>
      <c r="C12" s="379"/>
      <c r="D12" s="379"/>
      <c r="E12" s="379"/>
      <c r="F12" s="379"/>
      <c r="G12" s="379"/>
      <c r="H12" s="379"/>
      <c r="I12" s="379"/>
      <c r="J12" s="379"/>
      <c r="K12" s="379"/>
      <c r="L12" s="379"/>
      <c r="M12" s="1"/>
      <c r="N12" s="1"/>
      <c r="O12" s="1"/>
      <c r="P12" s="1"/>
      <c r="Q12" s="1"/>
      <c r="R12" s="1"/>
      <c r="S12" s="1"/>
    </row>
    <row r="13" spans="1:21" s="8" customFormat="1" ht="16.5" customHeight="1" x14ac:dyDescent="0.25">
      <c r="A13" s="91"/>
      <c r="B13" s="10" t="s">
        <v>54</v>
      </c>
      <c r="C13" s="92"/>
      <c r="D13" s="92"/>
      <c r="E13" s="92"/>
      <c r="F13" s="92"/>
      <c r="G13" s="92"/>
      <c r="H13" s="92"/>
      <c r="I13" s="92"/>
      <c r="J13" s="91"/>
      <c r="K13" s="91"/>
      <c r="L13" s="91"/>
    </row>
    <row r="14" spans="1:21" s="8" customFormat="1" ht="15" customHeight="1" x14ac:dyDescent="0.25">
      <c r="A14" s="91"/>
      <c r="B14" s="10" t="s">
        <v>45</v>
      </c>
      <c r="C14" s="92"/>
      <c r="D14" s="92"/>
      <c r="E14" s="92"/>
      <c r="F14" s="92"/>
      <c r="G14" s="92"/>
      <c r="H14" s="92"/>
      <c r="I14" s="92"/>
      <c r="J14" s="91"/>
      <c r="K14" s="91"/>
      <c r="L14" s="91"/>
    </row>
    <row r="15" spans="1:21" s="8" customFormat="1" ht="16.5" customHeight="1" x14ac:dyDescent="0.25">
      <c r="A15" s="91"/>
      <c r="B15" s="10" t="s">
        <v>44</v>
      </c>
      <c r="C15" s="92"/>
      <c r="D15" s="92"/>
      <c r="E15" s="92"/>
      <c r="F15" s="92"/>
      <c r="G15" s="92"/>
      <c r="H15" s="92"/>
      <c r="I15" s="92"/>
      <c r="J15" s="91"/>
      <c r="K15" s="91"/>
      <c r="L15" s="91"/>
    </row>
    <row r="16" spans="1:21" s="8" customFormat="1" ht="15" customHeight="1" x14ac:dyDescent="0.25">
      <c r="A16" s="91"/>
      <c r="B16" s="276" t="s">
        <v>43</v>
      </c>
      <c r="C16" s="276"/>
      <c r="D16" s="276"/>
      <c r="E16" s="10"/>
      <c r="F16" s="10"/>
      <c r="G16" s="10"/>
      <c r="H16" s="10"/>
      <c r="I16" s="10"/>
      <c r="J16" s="91"/>
      <c r="K16" s="91"/>
      <c r="L16" s="91"/>
    </row>
    <row r="17" spans="2:12" customFormat="1" ht="15.75" thickBot="1" x14ac:dyDescent="0.3">
      <c r="B17" s="73" t="s">
        <v>135</v>
      </c>
      <c r="C17" s="11"/>
      <c r="D17" s="11"/>
      <c r="E17" s="11"/>
      <c r="F17" s="11"/>
      <c r="G17" s="10"/>
      <c r="H17" s="11"/>
      <c r="I17" s="10"/>
      <c r="J17" s="10"/>
      <c r="K17" s="11" t="s">
        <v>56</v>
      </c>
      <c r="L17" s="10"/>
    </row>
    <row r="18" spans="2:12" customFormat="1" ht="189" customHeight="1" thickBot="1" x14ac:dyDescent="0.3">
      <c r="B18" s="93" t="s">
        <v>2</v>
      </c>
      <c r="C18" s="378" t="s">
        <v>3</v>
      </c>
      <c r="D18" s="378"/>
      <c r="E18" s="378"/>
      <c r="F18" s="378"/>
      <c r="G18" s="378"/>
      <c r="H18" s="378"/>
      <c r="I18" s="378"/>
      <c r="J18" s="378"/>
      <c r="K18" s="94" t="s">
        <v>5</v>
      </c>
      <c r="L18" s="80" t="s">
        <v>46</v>
      </c>
    </row>
    <row r="19" spans="2:12" customFormat="1" ht="88.5" customHeight="1" x14ac:dyDescent="0.25">
      <c r="B19" s="104">
        <v>1</v>
      </c>
      <c r="C19" s="377" t="s">
        <v>9</v>
      </c>
      <c r="D19" s="377"/>
      <c r="E19" s="377"/>
      <c r="F19" s="377"/>
      <c r="G19" s="377"/>
      <c r="H19" s="377"/>
      <c r="I19" s="377"/>
      <c r="J19" s="377"/>
      <c r="K19" s="105" t="s">
        <v>11</v>
      </c>
      <c r="L19" s="106">
        <v>6</v>
      </c>
    </row>
    <row r="20" spans="2:12" customFormat="1" ht="36" customHeight="1" x14ac:dyDescent="0.25">
      <c r="B20" s="107">
        <v>2</v>
      </c>
      <c r="C20" s="289" t="s">
        <v>12</v>
      </c>
      <c r="D20" s="289"/>
      <c r="E20" s="289"/>
      <c r="F20" s="289"/>
      <c r="G20" s="289"/>
      <c r="H20" s="289"/>
      <c r="I20" s="289"/>
      <c r="J20" s="289"/>
      <c r="K20" s="15" t="s">
        <v>11</v>
      </c>
      <c r="L20" s="108">
        <v>6</v>
      </c>
    </row>
    <row r="21" spans="2:12" customFormat="1" ht="33.75" customHeight="1" x14ac:dyDescent="0.25">
      <c r="B21" s="107">
        <v>3</v>
      </c>
      <c r="C21" s="374" t="s">
        <v>14</v>
      </c>
      <c r="D21" s="374"/>
      <c r="E21" s="374"/>
      <c r="F21" s="374"/>
      <c r="G21" s="374"/>
      <c r="H21" s="374"/>
      <c r="I21" s="374"/>
      <c r="J21" s="374"/>
      <c r="K21" s="15" t="s">
        <v>47</v>
      </c>
      <c r="L21" s="108">
        <v>6</v>
      </c>
    </row>
    <row r="22" spans="2:12" customFormat="1" ht="57.75" customHeight="1" x14ac:dyDescent="0.25">
      <c r="B22" s="107">
        <v>4</v>
      </c>
      <c r="C22" s="374" t="s">
        <v>16</v>
      </c>
      <c r="D22" s="374"/>
      <c r="E22" s="374"/>
      <c r="F22" s="374"/>
      <c r="G22" s="374"/>
      <c r="H22" s="374"/>
      <c r="I22" s="374"/>
      <c r="J22" s="374"/>
      <c r="K22" s="15" t="s">
        <v>11</v>
      </c>
      <c r="L22" s="108">
        <v>6</v>
      </c>
    </row>
    <row r="23" spans="2:12" customFormat="1" ht="62.25" customHeight="1" x14ac:dyDescent="0.25">
      <c r="B23" s="107">
        <v>5</v>
      </c>
      <c r="C23" s="289" t="s">
        <v>18</v>
      </c>
      <c r="D23" s="289"/>
      <c r="E23" s="289"/>
      <c r="F23" s="289"/>
      <c r="G23" s="289"/>
      <c r="H23" s="289"/>
      <c r="I23" s="289"/>
      <c r="J23" s="289"/>
      <c r="K23" s="15" t="s">
        <v>11</v>
      </c>
      <c r="L23" s="443">
        <v>1</v>
      </c>
    </row>
    <row r="24" spans="2:12" customFormat="1" ht="33" customHeight="1" x14ac:dyDescent="0.25">
      <c r="B24" s="109">
        <v>6</v>
      </c>
      <c r="C24" s="375" t="s">
        <v>20</v>
      </c>
      <c r="D24" s="375"/>
      <c r="E24" s="375"/>
      <c r="F24" s="375"/>
      <c r="G24" s="375"/>
      <c r="H24" s="375"/>
      <c r="I24" s="375"/>
      <c r="J24" s="375"/>
      <c r="K24" s="15" t="s">
        <v>11</v>
      </c>
      <c r="L24" s="443">
        <v>6</v>
      </c>
    </row>
    <row r="25" spans="2:12" customFormat="1" ht="58.5" customHeight="1" thickBot="1" x14ac:dyDescent="0.3">
      <c r="B25" s="110">
        <v>7</v>
      </c>
      <c r="C25" s="376" t="s">
        <v>22</v>
      </c>
      <c r="D25" s="376"/>
      <c r="E25" s="376"/>
      <c r="F25" s="376"/>
      <c r="G25" s="376"/>
      <c r="H25" s="376"/>
      <c r="I25" s="376"/>
      <c r="J25" s="376"/>
      <c r="K25" s="111" t="s">
        <v>48</v>
      </c>
      <c r="L25" s="444">
        <v>6</v>
      </c>
    </row>
    <row r="28" spans="2:12" customFormat="1" ht="15.75" x14ac:dyDescent="0.25">
      <c r="B28" s="10"/>
      <c r="C28" s="16" t="s">
        <v>31</v>
      </c>
      <c r="D28" s="10"/>
      <c r="E28" s="10"/>
      <c r="F28" s="10"/>
      <c r="G28" s="16"/>
      <c r="H28" s="16"/>
      <c r="I28" s="16"/>
      <c r="J28" s="16"/>
      <c r="K28" s="16"/>
      <c r="L28" s="16"/>
    </row>
    <row r="29" spans="2:12" customFormat="1" ht="15.75" x14ac:dyDescent="0.25">
      <c r="B29" s="10"/>
      <c r="C29" s="10"/>
      <c r="D29" s="10"/>
      <c r="E29" s="10"/>
      <c r="F29" s="16"/>
      <c r="G29" s="16"/>
      <c r="H29" s="16"/>
      <c r="I29" s="16"/>
      <c r="J29" s="16"/>
      <c r="K29" s="16"/>
      <c r="L29" s="16"/>
    </row>
  </sheetData>
  <mergeCells count="20">
    <mergeCell ref="N3:Q3"/>
    <mergeCell ref="N4:S4"/>
    <mergeCell ref="N5:Q5"/>
    <mergeCell ref="N7:Q7"/>
    <mergeCell ref="A1:L1"/>
    <mergeCell ref="C18:J18"/>
    <mergeCell ref="A12:L12"/>
    <mergeCell ref="F3:L3"/>
    <mergeCell ref="F4:K4"/>
    <mergeCell ref="F6:K6"/>
    <mergeCell ref="A11:L11"/>
    <mergeCell ref="B16:D16"/>
    <mergeCell ref="A9:L9"/>
    <mergeCell ref="C22:J22"/>
    <mergeCell ref="C23:J23"/>
    <mergeCell ref="C24:J24"/>
    <mergeCell ref="C25:J25"/>
    <mergeCell ref="C19:J19"/>
    <mergeCell ref="C20:J20"/>
    <mergeCell ref="C21:J21"/>
  </mergeCells>
  <pageMargins left="0.19685039370078741" right="0.15748031496062992" top="0.15748031496062992" bottom="0.15748031496062992" header="0.31496062992125984" footer="0.15748031496062992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opLeftCell="A2" workbookViewId="0">
      <selection activeCell="L12" sqref="L12"/>
    </sheetView>
  </sheetViews>
  <sheetFormatPr defaultRowHeight="15" x14ac:dyDescent="0.25"/>
  <cols>
    <col min="1" max="1" width="5.7109375" style="8" customWidth="1"/>
    <col min="2" max="2" width="3.5703125" style="8" customWidth="1"/>
    <col min="3" max="3" width="39.5703125" style="8" customWidth="1"/>
    <col min="4" max="4" width="18.42578125" style="8" customWidth="1"/>
    <col min="5" max="5" width="11.28515625" style="8" customWidth="1"/>
    <col min="6" max="6" width="16.5703125" style="8" customWidth="1"/>
    <col min="7" max="7" width="12.7109375" style="8" customWidth="1"/>
    <col min="8" max="8" width="21.7109375" style="8" customWidth="1"/>
    <col min="9" max="9" width="9.140625" style="8"/>
    <col min="10" max="10" width="10" style="8" bestFit="1" customWidth="1"/>
    <col min="11" max="16384" width="9.140625" style="8"/>
  </cols>
  <sheetData>
    <row r="1" spans="1:10" ht="42" customHeight="1" x14ac:dyDescent="0.25">
      <c r="A1" s="388" t="s">
        <v>94</v>
      </c>
      <c r="B1" s="388"/>
      <c r="C1" s="388"/>
      <c r="D1" s="388"/>
      <c r="E1" s="388"/>
      <c r="F1" s="388"/>
      <c r="G1" s="388"/>
      <c r="H1" s="388"/>
    </row>
    <row r="2" spans="1:10" ht="15.75" thickBot="1" x14ac:dyDescent="0.3">
      <c r="C2" s="8" t="s">
        <v>121</v>
      </c>
    </row>
    <row r="3" spans="1:10" ht="40.5" hidden="1" customHeight="1" x14ac:dyDescent="0.25">
      <c r="A3" s="139"/>
      <c r="B3" s="140" t="s">
        <v>125</v>
      </c>
      <c r="C3" s="141" t="s">
        <v>81</v>
      </c>
      <c r="D3" s="142" t="s">
        <v>84</v>
      </c>
      <c r="E3" s="143" t="s">
        <v>58</v>
      </c>
      <c r="F3" s="144">
        <v>0</v>
      </c>
      <c r="G3" s="145" t="s">
        <v>87</v>
      </c>
      <c r="H3" s="146" t="s">
        <v>59</v>
      </c>
    </row>
    <row r="4" spans="1:10" ht="36" hidden="1" customHeight="1" x14ac:dyDescent="0.25">
      <c r="A4" s="147"/>
      <c r="B4" s="112" t="s">
        <v>125</v>
      </c>
      <c r="C4" s="113" t="s">
        <v>80</v>
      </c>
      <c r="D4" s="114" t="s">
        <v>85</v>
      </c>
      <c r="E4" s="115" t="s">
        <v>60</v>
      </c>
      <c r="F4" s="116">
        <v>0</v>
      </c>
      <c r="G4" s="137" t="s">
        <v>87</v>
      </c>
      <c r="H4" s="148" t="s">
        <v>59</v>
      </c>
    </row>
    <row r="5" spans="1:10" ht="37.5" hidden="1" customHeight="1" x14ac:dyDescent="0.25">
      <c r="A5" s="147"/>
      <c r="B5" s="112" t="s">
        <v>125</v>
      </c>
      <c r="C5" s="113" t="s">
        <v>82</v>
      </c>
      <c r="D5" s="114" t="s">
        <v>88</v>
      </c>
      <c r="E5" s="115" t="s">
        <v>61</v>
      </c>
      <c r="F5" s="116">
        <v>0</v>
      </c>
      <c r="G5" s="137" t="s">
        <v>87</v>
      </c>
      <c r="H5" s="148" t="s">
        <v>59</v>
      </c>
    </row>
    <row r="6" spans="1:10" ht="43.5" hidden="1" customHeight="1" x14ac:dyDescent="0.25">
      <c r="A6" s="205"/>
      <c r="B6" s="204" t="s">
        <v>125</v>
      </c>
      <c r="C6" s="206" t="s">
        <v>83</v>
      </c>
      <c r="D6" s="207" t="s">
        <v>89</v>
      </c>
      <c r="E6" s="208" t="s">
        <v>86</v>
      </c>
      <c r="F6" s="209">
        <v>0</v>
      </c>
      <c r="G6" s="210" t="s">
        <v>87</v>
      </c>
      <c r="H6" s="211" t="s">
        <v>59</v>
      </c>
      <c r="J6" s="117"/>
    </row>
    <row r="7" spans="1:10" ht="51" customHeight="1" x14ac:dyDescent="0.25">
      <c r="A7" s="212" t="s">
        <v>57</v>
      </c>
      <c r="B7" s="140" t="s">
        <v>122</v>
      </c>
      <c r="C7" s="213" t="s">
        <v>91</v>
      </c>
      <c r="D7" s="214" t="s">
        <v>62</v>
      </c>
      <c r="E7" s="215" t="s">
        <v>58</v>
      </c>
      <c r="F7" s="216">
        <f>'СМЕТА1 Тр-ров'!O28</f>
        <v>82833.75</v>
      </c>
      <c r="G7" s="145" t="s">
        <v>87</v>
      </c>
      <c r="H7" s="146" t="s">
        <v>63</v>
      </c>
    </row>
    <row r="8" spans="1:10" ht="42.75" customHeight="1" x14ac:dyDescent="0.25">
      <c r="A8" s="201" t="s">
        <v>57</v>
      </c>
      <c r="B8" s="112" t="s">
        <v>123</v>
      </c>
      <c r="C8" s="118" t="s">
        <v>90</v>
      </c>
      <c r="D8" s="203" t="s">
        <v>92</v>
      </c>
      <c r="E8" s="138" t="s">
        <v>60</v>
      </c>
      <c r="F8" s="119">
        <f>СМЕТА2Токопроводы!G23</f>
        <v>160222.86000000002</v>
      </c>
      <c r="G8" s="137" t="s">
        <v>87</v>
      </c>
      <c r="H8" s="148" t="s">
        <v>92</v>
      </c>
    </row>
    <row r="9" spans="1:10" ht="51" customHeight="1" x14ac:dyDescent="0.25">
      <c r="A9" s="201" t="s">
        <v>57</v>
      </c>
      <c r="B9" s="112" t="s">
        <v>124</v>
      </c>
      <c r="C9" s="118" t="s">
        <v>79</v>
      </c>
      <c r="D9" s="389" t="s">
        <v>134</v>
      </c>
      <c r="E9" s="391" t="s">
        <v>86</v>
      </c>
      <c r="F9" s="393">
        <f>'Смета3 Каб.лин,муфт'!L35</f>
        <v>109437.264</v>
      </c>
      <c r="G9" s="395" t="s">
        <v>87</v>
      </c>
      <c r="H9" s="397" t="s">
        <v>93</v>
      </c>
    </row>
    <row r="10" spans="1:10" ht="48" thickBot="1" x14ac:dyDescent="0.3">
      <c r="A10" s="202" t="s">
        <v>57</v>
      </c>
      <c r="B10" s="217">
        <v>4</v>
      </c>
      <c r="C10" s="149" t="s">
        <v>79</v>
      </c>
      <c r="D10" s="390"/>
      <c r="E10" s="392"/>
      <c r="F10" s="394"/>
      <c r="G10" s="396"/>
      <c r="H10" s="398"/>
    </row>
    <row r="11" spans="1:10" ht="15.75" x14ac:dyDescent="0.25">
      <c r="E11" s="218" t="s">
        <v>64</v>
      </c>
      <c r="F11" s="257">
        <f>SUM(F3:F9)</f>
        <v>352493.87400000001</v>
      </c>
    </row>
  </sheetData>
  <mergeCells count="6">
    <mergeCell ref="A1:H1"/>
    <mergeCell ref="D9:D10"/>
    <mergeCell ref="E9:E10"/>
    <mergeCell ref="F9:F10"/>
    <mergeCell ref="G9:G10"/>
    <mergeCell ref="H9:H1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3"/>
  <sheetViews>
    <sheetView zoomScale="91" zoomScaleNormal="91" workbookViewId="0">
      <selection activeCell="B17" sqref="B17:G17"/>
    </sheetView>
  </sheetViews>
  <sheetFormatPr defaultRowHeight="15" x14ac:dyDescent="0.25"/>
  <cols>
    <col min="1" max="1" width="5.42578125" style="10" customWidth="1"/>
    <col min="2" max="2" width="43" style="10" customWidth="1"/>
    <col min="3" max="3" width="13.85546875" style="10" customWidth="1"/>
    <col min="4" max="4" width="12.140625" style="10" customWidth="1"/>
    <col min="5" max="6" width="9.140625" style="10"/>
    <col min="7" max="7" width="12.42578125" style="10" customWidth="1"/>
    <col min="8" max="8" width="9.140625" style="10"/>
    <col min="9" max="9" width="12.28515625" style="10" customWidth="1"/>
    <col min="10" max="10" width="8.7109375" style="10" customWidth="1"/>
    <col min="11" max="11" width="6.140625" style="36" customWidth="1"/>
    <col min="12" max="12" width="16.28515625" style="10" customWidth="1"/>
    <col min="13" max="13" width="7.7109375" style="10" hidden="1" customWidth="1"/>
    <col min="14" max="15" width="9.140625" style="10" hidden="1" customWidth="1"/>
    <col min="16" max="16" width="3.7109375" style="10" hidden="1" customWidth="1"/>
    <col min="17" max="17" width="12.140625" style="10" customWidth="1"/>
    <col min="18" max="18" width="6" style="10" customWidth="1"/>
    <col min="19" max="19" width="9.140625" style="8"/>
    <col min="20" max="20" width="10.7109375" style="8" customWidth="1"/>
    <col min="21" max="21" width="8.5703125" style="8" customWidth="1"/>
    <col min="22" max="16384" width="9.140625" style="8"/>
  </cols>
  <sheetData>
    <row r="1" spans="1:20" s="188" customFormat="1" ht="15.75" x14ac:dyDescent="0.25">
      <c r="A1" s="162"/>
      <c r="B1" s="162"/>
      <c r="C1" s="162"/>
      <c r="D1" s="162"/>
      <c r="E1" s="162"/>
      <c r="F1" s="162"/>
      <c r="G1" s="162"/>
      <c r="H1" s="10"/>
      <c r="I1" s="16" t="s">
        <v>27</v>
      </c>
      <c r="J1" s="16"/>
      <c r="K1" s="16"/>
      <c r="L1" s="16"/>
      <c r="M1" s="163"/>
      <c r="N1" s="163"/>
      <c r="O1" s="163"/>
      <c r="P1" s="163"/>
      <c r="Q1" s="163"/>
      <c r="R1" s="163"/>
      <c r="S1" s="163"/>
      <c r="T1" s="163"/>
    </row>
    <row r="2" spans="1:20" s="191" customFormat="1" ht="28.5" customHeight="1" x14ac:dyDescent="0.25">
      <c r="A2" s="189"/>
      <c r="B2" s="189"/>
      <c r="C2" s="189"/>
      <c r="D2" s="189"/>
      <c r="E2" s="189"/>
      <c r="F2" s="189"/>
      <c r="G2" s="189"/>
      <c r="H2" s="273" t="s">
        <v>67</v>
      </c>
      <c r="I2" s="273"/>
      <c r="J2" s="273"/>
      <c r="K2" s="273"/>
      <c r="L2" s="273"/>
      <c r="M2" s="190"/>
      <c r="N2" s="190"/>
      <c r="O2" s="190"/>
      <c r="P2" s="190"/>
      <c r="Q2" s="190"/>
      <c r="R2" s="190"/>
      <c r="S2" s="190"/>
      <c r="T2" s="190"/>
    </row>
    <row r="3" spans="1:20" s="191" customFormat="1" ht="13.5" customHeight="1" x14ac:dyDescent="0.25">
      <c r="A3" s="189"/>
      <c r="B3" s="189"/>
      <c r="C3" s="189"/>
      <c r="D3" s="189"/>
      <c r="E3" s="189"/>
      <c r="F3" s="189"/>
      <c r="G3" s="189"/>
      <c r="H3" s="10"/>
      <c r="I3" s="16" t="s">
        <v>35</v>
      </c>
      <c r="J3" s="16"/>
      <c r="K3" s="16"/>
      <c r="L3" s="16"/>
      <c r="M3" s="164"/>
      <c r="N3" s="164"/>
      <c r="O3" s="164"/>
      <c r="P3" s="164"/>
      <c r="Q3" s="164"/>
      <c r="R3" s="164"/>
      <c r="S3" s="164"/>
      <c r="T3" s="164"/>
    </row>
    <row r="4" spans="1:20" s="191" customFormat="1" ht="9.75" customHeight="1" x14ac:dyDescent="0.25">
      <c r="A4" s="189"/>
      <c r="B4" s="189"/>
      <c r="C4" s="189"/>
      <c r="D4" s="189"/>
      <c r="E4" s="189"/>
      <c r="F4" s="189"/>
      <c r="G4" s="189"/>
      <c r="H4" s="10"/>
      <c r="I4" s="16"/>
      <c r="J4" s="16"/>
      <c r="K4" s="16"/>
      <c r="L4" s="16"/>
      <c r="M4" s="47"/>
      <c r="N4" s="47"/>
      <c r="O4" s="47"/>
      <c r="P4" s="47"/>
    </row>
    <row r="5" spans="1:20" s="191" customFormat="1" ht="15.75" customHeight="1" x14ac:dyDescent="0.25">
      <c r="A5" s="189"/>
      <c r="B5" s="189"/>
      <c r="C5" s="189"/>
      <c r="D5" s="189"/>
      <c r="E5" s="189"/>
      <c r="F5" s="189"/>
      <c r="G5" s="189"/>
      <c r="H5" s="10"/>
      <c r="I5" s="10" t="s">
        <v>70</v>
      </c>
      <c r="J5" s="73"/>
      <c r="K5" s="73"/>
      <c r="L5" s="73"/>
      <c r="M5" s="165"/>
      <c r="N5" s="165"/>
      <c r="O5" s="165"/>
      <c r="P5" s="165"/>
      <c r="Q5" s="165"/>
      <c r="R5" s="165"/>
      <c r="S5" s="165"/>
      <c r="T5" s="165"/>
    </row>
    <row r="6" spans="1:20" s="2" customFormat="1" ht="15" customHeight="1" x14ac:dyDescent="0.25">
      <c r="A6" s="18"/>
      <c r="B6" s="18"/>
      <c r="C6" s="18"/>
      <c r="D6" s="18"/>
      <c r="E6" s="18"/>
      <c r="F6" s="18"/>
      <c r="G6" s="18"/>
      <c r="H6" s="18"/>
      <c r="I6" s="18"/>
      <c r="J6" s="18"/>
      <c r="K6" s="418"/>
      <c r="L6" s="419"/>
      <c r="M6" s="419"/>
      <c r="N6" s="419"/>
      <c r="O6" s="419"/>
      <c r="P6" s="120"/>
    </row>
    <row r="7" spans="1:20" s="2" customFormat="1" x14ac:dyDescent="0.25">
      <c r="A7" s="416" t="s">
        <v>130</v>
      </c>
      <c r="B7" s="416"/>
      <c r="C7" s="416"/>
      <c r="D7" s="416"/>
      <c r="E7" s="416"/>
      <c r="F7" s="416"/>
      <c r="G7" s="416"/>
      <c r="H7" s="416"/>
      <c r="I7" s="416"/>
      <c r="J7" s="416"/>
      <c r="K7" s="18"/>
      <c r="L7" s="18"/>
      <c r="M7" s="18"/>
      <c r="N7" s="18"/>
      <c r="O7" s="18"/>
      <c r="P7" s="18"/>
      <c r="Q7" s="121"/>
      <c r="R7" s="18"/>
    </row>
    <row r="8" spans="1:20" s="2" customFormat="1" ht="7.5" customHeight="1" x14ac:dyDescent="0.25">
      <c r="A8" s="416"/>
      <c r="B8" s="416"/>
      <c r="C8" s="416"/>
      <c r="D8" s="416"/>
      <c r="E8" s="416"/>
      <c r="F8" s="416"/>
      <c r="G8" s="416"/>
      <c r="H8" s="416"/>
      <c r="I8" s="416"/>
      <c r="J8" s="416"/>
      <c r="K8" s="130"/>
      <c r="L8" s="130"/>
      <c r="M8" s="130"/>
      <c r="N8" s="130"/>
      <c r="O8" s="130"/>
      <c r="P8" s="130"/>
      <c r="Q8" s="130"/>
      <c r="R8" s="130"/>
      <c r="S8" s="130"/>
      <c r="T8" s="130"/>
    </row>
    <row r="9" spans="1:20" s="182" customFormat="1" ht="27" customHeight="1" x14ac:dyDescent="0.25">
      <c r="A9" s="415" t="s">
        <v>118</v>
      </c>
      <c r="B9" s="415"/>
      <c r="C9" s="415"/>
      <c r="D9" s="415"/>
      <c r="E9" s="415"/>
      <c r="F9" s="415"/>
      <c r="G9" s="415"/>
      <c r="H9" s="415"/>
      <c r="I9" s="415"/>
      <c r="J9" s="415"/>
      <c r="K9" s="415"/>
      <c r="L9" s="181"/>
      <c r="M9" s="181"/>
      <c r="N9" s="181"/>
      <c r="O9" s="181"/>
      <c r="P9" s="181"/>
      <c r="Q9" s="181"/>
      <c r="R9" s="181"/>
    </row>
    <row r="10" spans="1:20" s="4" customFormat="1" ht="15.75" x14ac:dyDescent="0.2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103"/>
      <c r="M10" s="22"/>
      <c r="N10" s="22"/>
      <c r="O10" s="22"/>
      <c r="P10" s="22"/>
      <c r="Q10" s="22"/>
      <c r="R10" s="23"/>
    </row>
    <row r="11" spans="1:20" ht="32.25" customHeight="1" x14ac:dyDescent="0.25">
      <c r="A11" s="275" t="s">
        <v>132</v>
      </c>
      <c r="B11" s="417"/>
      <c r="C11" s="417"/>
      <c r="D11" s="417"/>
      <c r="E11" s="417"/>
      <c r="F11" s="417"/>
      <c r="G11" s="417"/>
      <c r="H11" s="417"/>
      <c r="I11" s="417"/>
      <c r="J11" s="417"/>
      <c r="K11" s="417"/>
      <c r="L11" s="417"/>
      <c r="M11" s="417"/>
      <c r="N11" s="417"/>
      <c r="O11" s="417"/>
      <c r="P11" s="417"/>
      <c r="Q11" s="123"/>
      <c r="R11" s="123"/>
      <c r="S11" s="123"/>
      <c r="T11" s="123"/>
    </row>
    <row r="12" spans="1:20" ht="12.75" hidden="1" customHeight="1" x14ac:dyDescent="0.3">
      <c r="A12" s="379" t="s">
        <v>39</v>
      </c>
      <c r="B12" s="379"/>
      <c r="C12" s="379"/>
      <c r="D12" s="379"/>
      <c r="E12" s="379"/>
      <c r="F12" s="379"/>
      <c r="G12" s="379"/>
      <c r="H12" s="379"/>
      <c r="I12" s="379"/>
      <c r="J12" s="379"/>
      <c r="K12" s="379"/>
      <c r="L12" s="379"/>
      <c r="M12" s="26"/>
      <c r="N12" s="26"/>
      <c r="O12" s="26"/>
      <c r="P12" s="27" t="s">
        <v>1</v>
      </c>
      <c r="Q12" s="27"/>
      <c r="R12" s="28"/>
    </row>
    <row r="13" spans="1:20" ht="19.5" thickBot="1" x14ac:dyDescent="0.35">
      <c r="A13" s="161" t="s">
        <v>111</v>
      </c>
      <c r="B13" s="422" t="s">
        <v>112</v>
      </c>
      <c r="C13" s="422"/>
      <c r="D13" s="422"/>
      <c r="E13" s="422"/>
      <c r="F13" s="422"/>
      <c r="G13" s="422"/>
      <c r="H13" s="422"/>
      <c r="I13" s="422"/>
      <c r="J13" s="28"/>
      <c r="K13" s="18"/>
      <c r="L13" s="28"/>
      <c r="M13" s="28"/>
      <c r="N13" s="28"/>
      <c r="O13" s="28"/>
      <c r="P13" s="28"/>
      <c r="Q13" s="28"/>
      <c r="R13" s="28"/>
    </row>
    <row r="14" spans="1:20" ht="167.25" customHeight="1" thickBot="1" x14ac:dyDescent="0.3">
      <c r="A14" s="155" t="s">
        <v>2</v>
      </c>
      <c r="B14" s="318" t="s">
        <v>3</v>
      </c>
      <c r="C14" s="420"/>
      <c r="D14" s="420"/>
      <c r="E14" s="420"/>
      <c r="F14" s="420"/>
      <c r="G14" s="319"/>
      <c r="H14" s="125" t="s">
        <v>4</v>
      </c>
      <c r="I14" s="125" t="s">
        <v>5</v>
      </c>
      <c r="J14" s="75" t="s">
        <v>34</v>
      </c>
      <c r="K14" s="187" t="s">
        <v>110</v>
      </c>
      <c r="L14" s="154" t="s">
        <v>115</v>
      </c>
      <c r="M14" s="131"/>
      <c r="N14" s="131"/>
      <c r="O14" s="131"/>
      <c r="P14" s="131"/>
    </row>
    <row r="15" spans="1:20" ht="61.5" customHeight="1" x14ac:dyDescent="0.25">
      <c r="A15" s="85">
        <v>1</v>
      </c>
      <c r="B15" s="421" t="s">
        <v>52</v>
      </c>
      <c r="C15" s="421"/>
      <c r="D15" s="421"/>
      <c r="E15" s="421"/>
      <c r="F15" s="421"/>
      <c r="G15" s="421"/>
      <c r="H15" s="54" t="s">
        <v>10</v>
      </c>
      <c r="I15" s="53" t="s">
        <v>11</v>
      </c>
      <c r="J15" s="133">
        <v>2</v>
      </c>
      <c r="K15" s="133">
        <v>32</v>
      </c>
      <c r="L15" s="180">
        <f t="shared" ref="L15:L21" si="0">K15*J15</f>
        <v>64</v>
      </c>
      <c r="M15" s="132"/>
      <c r="N15" s="132"/>
      <c r="O15" s="132"/>
      <c r="P15" s="132"/>
    </row>
    <row r="16" spans="1:20" ht="30.75" customHeight="1" x14ac:dyDescent="0.25">
      <c r="A16" s="29">
        <v>2</v>
      </c>
      <c r="B16" s="402" t="s">
        <v>12</v>
      </c>
      <c r="C16" s="402"/>
      <c r="D16" s="402"/>
      <c r="E16" s="402"/>
      <c r="F16" s="402"/>
      <c r="G16" s="402"/>
      <c r="H16" s="30" t="s">
        <v>13</v>
      </c>
      <c r="I16" s="15" t="s">
        <v>11</v>
      </c>
      <c r="J16" s="14">
        <v>2</v>
      </c>
      <c r="K16" s="14">
        <v>26</v>
      </c>
      <c r="L16" s="180">
        <f t="shared" si="0"/>
        <v>52</v>
      </c>
      <c r="M16" s="132"/>
      <c r="N16" s="132"/>
      <c r="O16" s="132"/>
      <c r="P16" s="132"/>
    </row>
    <row r="17" spans="1:18" ht="64.5" customHeight="1" x14ac:dyDescent="0.25">
      <c r="A17" s="29">
        <v>3</v>
      </c>
      <c r="B17" s="402" t="s">
        <v>14</v>
      </c>
      <c r="C17" s="402"/>
      <c r="D17" s="402"/>
      <c r="E17" s="402"/>
      <c r="F17" s="402"/>
      <c r="G17" s="402"/>
      <c r="H17" s="30" t="s">
        <v>15</v>
      </c>
      <c r="I17" s="15" t="s">
        <v>47</v>
      </c>
      <c r="J17" s="14">
        <v>2</v>
      </c>
      <c r="K17" s="14">
        <v>8</v>
      </c>
      <c r="L17" s="180">
        <f t="shared" si="0"/>
        <v>16</v>
      </c>
      <c r="M17" s="132"/>
      <c r="N17" s="132"/>
      <c r="O17" s="132"/>
      <c r="P17" s="132"/>
    </row>
    <row r="18" spans="1:18" ht="46.5" customHeight="1" x14ac:dyDescent="0.25">
      <c r="A18" s="29">
        <v>4</v>
      </c>
      <c r="B18" s="402" t="s">
        <v>16</v>
      </c>
      <c r="C18" s="402"/>
      <c r="D18" s="402"/>
      <c r="E18" s="402"/>
      <c r="F18" s="402"/>
      <c r="G18" s="402"/>
      <c r="H18" s="30" t="s">
        <v>17</v>
      </c>
      <c r="I18" s="15" t="s">
        <v>49</v>
      </c>
      <c r="J18" s="14">
        <v>2</v>
      </c>
      <c r="K18" s="14">
        <v>21</v>
      </c>
      <c r="L18" s="180">
        <f t="shared" si="0"/>
        <v>42</v>
      </c>
      <c r="M18" s="132"/>
      <c r="N18" s="132"/>
      <c r="O18" s="132"/>
      <c r="P18" s="132"/>
    </row>
    <row r="19" spans="1:18" ht="39" customHeight="1" x14ac:dyDescent="0.25">
      <c r="A19" s="34">
        <v>5</v>
      </c>
      <c r="B19" s="307" t="s">
        <v>18</v>
      </c>
      <c r="C19" s="307"/>
      <c r="D19" s="307"/>
      <c r="E19" s="307"/>
      <c r="F19" s="307"/>
      <c r="G19" s="307"/>
      <c r="H19" s="30" t="s">
        <v>19</v>
      </c>
      <c r="I19" s="30" t="s">
        <v>49</v>
      </c>
      <c r="J19" s="14">
        <v>2</v>
      </c>
      <c r="K19" s="14">
        <v>48</v>
      </c>
      <c r="L19" s="180">
        <f t="shared" si="0"/>
        <v>96</v>
      </c>
      <c r="M19" s="132"/>
      <c r="N19" s="132"/>
      <c r="O19" s="132"/>
      <c r="P19" s="132"/>
    </row>
    <row r="20" spans="1:18" ht="40.5" customHeight="1" x14ac:dyDescent="0.25">
      <c r="A20" s="34">
        <v>6</v>
      </c>
      <c r="B20" s="402" t="s">
        <v>20</v>
      </c>
      <c r="C20" s="402"/>
      <c r="D20" s="402"/>
      <c r="E20" s="402"/>
      <c r="F20" s="402"/>
      <c r="G20" s="402"/>
      <c r="H20" s="30" t="s">
        <v>21</v>
      </c>
      <c r="I20" s="15" t="s">
        <v>11</v>
      </c>
      <c r="J20" s="14">
        <v>2</v>
      </c>
      <c r="K20" s="14">
        <v>23</v>
      </c>
      <c r="L20" s="180">
        <f t="shared" si="0"/>
        <v>46</v>
      </c>
      <c r="M20" s="132"/>
      <c r="N20" s="132"/>
      <c r="O20" s="132"/>
      <c r="P20" s="132"/>
    </row>
    <row r="21" spans="1:18" ht="77.25" customHeight="1" thickBot="1" x14ac:dyDescent="0.3">
      <c r="A21" s="150">
        <v>7</v>
      </c>
      <c r="B21" s="403" t="s">
        <v>22</v>
      </c>
      <c r="C21" s="314"/>
      <c r="D21" s="314"/>
      <c r="E21" s="314"/>
      <c r="F21" s="314"/>
      <c r="G21" s="315"/>
      <c r="H21" s="151" t="s">
        <v>23</v>
      </c>
      <c r="I21" s="152" t="s">
        <v>48</v>
      </c>
      <c r="J21" s="153">
        <v>2</v>
      </c>
      <c r="K21" s="134">
        <v>34</v>
      </c>
      <c r="L21" s="192">
        <f t="shared" si="0"/>
        <v>68</v>
      </c>
      <c r="M21" s="135"/>
      <c r="N21" s="135"/>
      <c r="O21" s="135"/>
      <c r="P21" s="135"/>
    </row>
    <row r="22" spans="1:18" ht="15.75" customHeight="1" thickBot="1" x14ac:dyDescent="0.3">
      <c r="A22" s="404"/>
      <c r="B22" s="405"/>
      <c r="C22" s="405"/>
      <c r="D22" s="405"/>
      <c r="E22" s="405"/>
      <c r="F22" s="405"/>
      <c r="G22" s="405"/>
      <c r="H22" s="405"/>
      <c r="I22" s="405"/>
      <c r="J22" s="405"/>
      <c r="K22" s="405"/>
      <c r="L22" s="193">
        <f>SUM(L15:L21)</f>
        <v>384</v>
      </c>
      <c r="M22" s="135"/>
      <c r="N22" s="135"/>
      <c r="O22" s="135"/>
      <c r="P22" s="135"/>
    </row>
    <row r="23" spans="1:18" ht="18.75" customHeight="1" thickBot="1" x14ac:dyDescent="0.3">
      <c r="A23" s="399" t="s">
        <v>142</v>
      </c>
      <c r="B23" s="400"/>
      <c r="C23" s="400"/>
      <c r="D23" s="400"/>
      <c r="E23" s="400"/>
      <c r="F23" s="400"/>
      <c r="G23" s="400"/>
      <c r="H23" s="400"/>
      <c r="I23" s="400"/>
      <c r="J23" s="400"/>
      <c r="K23" s="401"/>
      <c r="L23" s="200">
        <f>L22*17.91</f>
        <v>6877.4400000000005</v>
      </c>
      <c r="M23" s="136"/>
      <c r="N23" s="136"/>
      <c r="O23" s="136"/>
      <c r="P23" s="136"/>
    </row>
    <row r="24" spans="1:18" ht="16.5" customHeight="1" thickBot="1" x14ac:dyDescent="0.3">
      <c r="A24" s="406" t="s">
        <v>144</v>
      </c>
      <c r="B24" s="406"/>
      <c r="C24" s="406"/>
      <c r="D24" s="406"/>
      <c r="E24" s="406"/>
      <c r="F24" s="406"/>
      <c r="G24" s="406"/>
      <c r="H24" s="406"/>
      <c r="I24" s="406"/>
      <c r="J24" s="406"/>
      <c r="K24" s="406"/>
      <c r="L24" s="406"/>
      <c r="M24" s="18"/>
      <c r="N24" s="18"/>
      <c r="O24" s="18"/>
      <c r="P24" s="18"/>
      <c r="Q24" s="18"/>
    </row>
    <row r="25" spans="1:18" ht="15" customHeight="1" x14ac:dyDescent="0.25">
      <c r="A25" s="424" t="s">
        <v>96</v>
      </c>
      <c r="B25" s="411" t="s">
        <v>3</v>
      </c>
      <c r="C25" s="411"/>
      <c r="D25" s="411"/>
      <c r="E25" s="411"/>
      <c r="F25" s="411"/>
      <c r="G25" s="411"/>
      <c r="H25" s="426" t="s">
        <v>97</v>
      </c>
      <c r="I25" s="428" t="s">
        <v>5</v>
      </c>
      <c r="J25" s="430" t="s">
        <v>34</v>
      </c>
      <c r="K25" s="430" t="s">
        <v>109</v>
      </c>
      <c r="L25" s="409" t="s">
        <v>116</v>
      </c>
      <c r="M25" s="18"/>
      <c r="N25" s="18"/>
      <c r="O25" s="18"/>
      <c r="P25" s="18"/>
      <c r="R25" s="8"/>
    </row>
    <row r="26" spans="1:18" ht="71.25" customHeight="1" thickBot="1" x14ac:dyDescent="0.3">
      <c r="A26" s="425"/>
      <c r="B26" s="412"/>
      <c r="C26" s="412"/>
      <c r="D26" s="412"/>
      <c r="E26" s="412"/>
      <c r="F26" s="412"/>
      <c r="G26" s="412"/>
      <c r="H26" s="427"/>
      <c r="I26" s="429"/>
      <c r="J26" s="431"/>
      <c r="K26" s="431"/>
      <c r="L26" s="410"/>
      <c r="M26" s="18"/>
      <c r="N26" s="18"/>
      <c r="O26" s="18"/>
      <c r="P26" s="18"/>
      <c r="R26" s="8"/>
    </row>
    <row r="27" spans="1:18" ht="52.5" customHeight="1" thickBot="1" x14ac:dyDescent="0.3">
      <c r="A27" s="260">
        <v>1</v>
      </c>
      <c r="B27" s="413" t="s">
        <v>98</v>
      </c>
      <c r="C27" s="413"/>
      <c r="D27" s="413"/>
      <c r="E27" s="413"/>
      <c r="F27" s="413"/>
      <c r="G27" s="413"/>
      <c r="H27" s="261" t="s">
        <v>99</v>
      </c>
      <c r="I27" s="261" t="s">
        <v>100</v>
      </c>
      <c r="J27" s="262">
        <v>6</v>
      </c>
      <c r="K27" s="263" t="s">
        <v>101</v>
      </c>
      <c r="L27" s="264">
        <v>696</v>
      </c>
      <c r="M27" s="18"/>
      <c r="N27" s="18"/>
      <c r="O27" s="18"/>
      <c r="P27" s="18"/>
      <c r="Q27" s="186"/>
      <c r="R27" s="8"/>
    </row>
    <row r="28" spans="1:18" ht="52.5" customHeight="1" thickBot="1" x14ac:dyDescent="0.3">
      <c r="A28" s="183">
        <v>2</v>
      </c>
      <c r="B28" s="414" t="s">
        <v>102</v>
      </c>
      <c r="C28" s="414"/>
      <c r="D28" s="414"/>
      <c r="E28" s="414"/>
      <c r="F28" s="414"/>
      <c r="G28" s="414"/>
      <c r="H28" s="184" t="s">
        <v>103</v>
      </c>
      <c r="I28" s="184" t="s">
        <v>114</v>
      </c>
      <c r="J28" s="185">
        <v>12</v>
      </c>
      <c r="K28" s="196">
        <v>209</v>
      </c>
      <c r="L28" s="248">
        <f>J28*K28*1.3</f>
        <v>3260.4</v>
      </c>
      <c r="M28" s="18"/>
      <c r="N28" s="18"/>
      <c r="O28" s="18"/>
      <c r="P28" s="18"/>
      <c r="Q28" s="8"/>
      <c r="R28" s="8"/>
    </row>
    <row r="29" spans="1:18" ht="62.25" customHeight="1" thickBot="1" x14ac:dyDescent="0.3">
      <c r="A29" s="183">
        <v>3</v>
      </c>
      <c r="B29" s="414" t="s">
        <v>104</v>
      </c>
      <c r="C29" s="414"/>
      <c r="D29" s="414"/>
      <c r="E29" s="414"/>
      <c r="F29" s="414"/>
      <c r="G29" s="414"/>
      <c r="H29" s="184" t="s">
        <v>105</v>
      </c>
      <c r="I29" s="184" t="s">
        <v>147</v>
      </c>
      <c r="J29" s="185">
        <v>12</v>
      </c>
      <c r="K29" s="196">
        <v>117</v>
      </c>
      <c r="L29" s="248">
        <f>J29*K29</f>
        <v>1404</v>
      </c>
      <c r="M29" s="18"/>
      <c r="N29" s="18"/>
      <c r="O29" s="18"/>
      <c r="P29" s="18"/>
      <c r="Q29" s="8"/>
      <c r="R29" s="8"/>
    </row>
    <row r="30" spans="1:18" ht="30.75" thickBot="1" x14ac:dyDescent="0.3">
      <c r="A30" s="183">
        <v>4</v>
      </c>
      <c r="B30" s="432" t="s">
        <v>106</v>
      </c>
      <c r="C30" s="432"/>
      <c r="D30" s="432"/>
      <c r="E30" s="432"/>
      <c r="F30" s="432"/>
      <c r="G30" s="432"/>
      <c r="H30" s="265" t="s">
        <v>107</v>
      </c>
      <c r="I30" s="265" t="s">
        <v>100</v>
      </c>
      <c r="J30" s="266">
        <v>6</v>
      </c>
      <c r="K30" s="267" t="s">
        <v>108</v>
      </c>
      <c r="L30" s="268">
        <v>366</v>
      </c>
      <c r="M30" s="18"/>
      <c r="N30" s="18"/>
      <c r="O30" s="18"/>
      <c r="P30" s="18"/>
      <c r="Q30" s="186"/>
      <c r="R30" s="8"/>
    </row>
    <row r="31" spans="1:18" ht="15.75" thickBot="1" x14ac:dyDescent="0.3">
      <c r="A31" s="258"/>
      <c r="B31" s="407"/>
      <c r="C31" s="408"/>
      <c r="D31" s="408"/>
      <c r="E31" s="408"/>
      <c r="F31" s="408"/>
      <c r="G31" s="408"/>
      <c r="H31" s="408"/>
      <c r="I31" s="408"/>
      <c r="J31" s="408"/>
      <c r="K31" s="408"/>
      <c r="L31" s="259">
        <f>SUM(L27:L30)</f>
        <v>5726.4</v>
      </c>
      <c r="M31" s="18"/>
      <c r="N31" s="18"/>
      <c r="O31" s="18"/>
      <c r="P31" s="18"/>
      <c r="Q31" s="18"/>
      <c r="R31" s="8"/>
    </row>
    <row r="32" spans="1:18" ht="15.75" thickBot="1" x14ac:dyDescent="0.3">
      <c r="A32" s="448" t="s">
        <v>142</v>
      </c>
      <c r="B32" s="449"/>
      <c r="C32" s="449"/>
      <c r="D32" s="449"/>
      <c r="E32" s="449"/>
      <c r="F32" s="449"/>
      <c r="G32" s="449"/>
      <c r="H32" s="449"/>
      <c r="I32" s="449"/>
      <c r="J32" s="449"/>
      <c r="K32" s="449"/>
      <c r="L32" s="450">
        <f>L31*17.91</f>
        <v>102559.82399999999</v>
      </c>
      <c r="M32" s="18"/>
      <c r="N32" s="18"/>
      <c r="O32" s="18"/>
      <c r="P32" s="18"/>
      <c r="Q32" s="18"/>
      <c r="R32" s="8"/>
    </row>
    <row r="33" spans="1:18" ht="19.5" thickBot="1" x14ac:dyDescent="0.35">
      <c r="A33" s="451" t="s">
        <v>113</v>
      </c>
      <c r="B33" s="452"/>
      <c r="C33" s="452"/>
      <c r="D33" s="452"/>
      <c r="E33" s="452"/>
      <c r="F33" s="452"/>
      <c r="G33" s="452"/>
      <c r="H33" s="452"/>
      <c r="I33" s="452"/>
      <c r="J33" s="453"/>
      <c r="K33" s="454">
        <f>L32+L23</f>
        <v>109437.264</v>
      </c>
      <c r="L33" s="455"/>
      <c r="M33" s="177"/>
      <c r="N33" s="177"/>
      <c r="O33" s="177"/>
      <c r="P33" s="177"/>
      <c r="Q33" s="177"/>
      <c r="R33" s="177"/>
    </row>
    <row r="34" spans="1:18" x14ac:dyDescent="0.25">
      <c r="A34" s="456"/>
      <c r="B34" s="457"/>
      <c r="C34" s="457"/>
      <c r="D34" s="457"/>
      <c r="E34" s="457"/>
      <c r="F34" s="457"/>
      <c r="G34" s="457"/>
      <c r="H34" s="456"/>
      <c r="I34" s="456"/>
      <c r="J34" s="456"/>
      <c r="K34" s="458"/>
      <c r="L34" s="44"/>
      <c r="M34" s="40"/>
      <c r="N34" s="40"/>
      <c r="O34" s="40"/>
      <c r="P34" s="43"/>
      <c r="Q34" s="41"/>
      <c r="R34" s="42"/>
    </row>
    <row r="35" spans="1:18" ht="15.75" hidden="1" x14ac:dyDescent="0.25">
      <c r="A35" s="40"/>
      <c r="B35" s="8"/>
      <c r="C35" s="8"/>
      <c r="D35" s="8"/>
      <c r="E35" s="8"/>
      <c r="F35" s="8"/>
      <c r="G35" s="8"/>
      <c r="H35" s="40"/>
      <c r="I35" s="40"/>
      <c r="J35" s="40"/>
      <c r="K35" s="18"/>
      <c r="L35" s="194">
        <f>K33</f>
        <v>109437.264</v>
      </c>
      <c r="M35" s="40"/>
      <c r="N35" s="40"/>
      <c r="O35" s="40"/>
      <c r="P35" s="43"/>
      <c r="Q35" s="41"/>
      <c r="R35" s="42"/>
    </row>
    <row r="36" spans="1:18" ht="25.5" customHeight="1" x14ac:dyDescent="0.25">
      <c r="A36" s="423" t="s">
        <v>117</v>
      </c>
      <c r="B36" s="423"/>
      <c r="C36" s="423"/>
      <c r="D36" s="423"/>
      <c r="E36" s="423"/>
      <c r="F36" s="423"/>
      <c r="G36" s="423"/>
      <c r="H36" s="423"/>
      <c r="I36" s="423"/>
      <c r="J36" s="423"/>
      <c r="K36" s="423"/>
      <c r="L36" s="423"/>
      <c r="M36" s="18"/>
      <c r="N36" s="18"/>
      <c r="O36" s="18"/>
      <c r="P36" s="18"/>
      <c r="Q36" s="18"/>
      <c r="R36" s="8"/>
    </row>
    <row r="37" spans="1:18" x14ac:dyDescent="0.25">
      <c r="A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8"/>
    </row>
    <row r="38" spans="1:18" x14ac:dyDescent="0.25">
      <c r="A38" s="18"/>
      <c r="B38" s="42" t="s">
        <v>69</v>
      </c>
      <c r="C38" s="195"/>
      <c r="D38" s="42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8"/>
    </row>
    <row r="39" spans="1:18" x14ac:dyDescent="0.25">
      <c r="A39" s="18"/>
      <c r="B39" s="40"/>
      <c r="C39" s="8"/>
      <c r="D39" s="40"/>
      <c r="E39" s="40"/>
      <c r="F39" s="40"/>
      <c r="G39" s="40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8"/>
    </row>
    <row r="40" spans="1:18" ht="15.75" x14ac:dyDescent="0.25">
      <c r="A40" s="18"/>
      <c r="B40" s="16" t="s">
        <v>32</v>
      </c>
      <c r="C40" s="8"/>
      <c r="D40" s="40"/>
      <c r="F40" s="40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8"/>
    </row>
    <row r="41" spans="1:18" x14ac:dyDescent="0.25">
      <c r="A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8"/>
    </row>
    <row r="42" spans="1:18" x14ac:dyDescent="0.25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8"/>
    </row>
    <row r="43" spans="1:18" x14ac:dyDescent="0.2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8"/>
    </row>
    <row r="44" spans="1:18" x14ac:dyDescent="0.2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8"/>
    </row>
    <row r="45" spans="1:18" x14ac:dyDescent="0.25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8"/>
    </row>
    <row r="46" spans="1:18" x14ac:dyDescent="0.25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8"/>
    </row>
    <row r="47" spans="1:18" x14ac:dyDescent="0.25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8"/>
    </row>
    <row r="48" spans="1:18" x14ac:dyDescent="0.25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8"/>
    </row>
    <row r="49" spans="1:18" x14ac:dyDescent="0.25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8"/>
    </row>
    <row r="50" spans="1:18" x14ac:dyDescent="0.25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8"/>
    </row>
    <row r="51" spans="1:18" x14ac:dyDescent="0.25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8"/>
    </row>
    <row r="52" spans="1:18" x14ac:dyDescent="0.25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8"/>
    </row>
    <row r="53" spans="1:18" x14ac:dyDescent="0.25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8"/>
    </row>
    <row r="54" spans="1:18" x14ac:dyDescent="0.25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8"/>
    </row>
    <row r="55" spans="1:18" x14ac:dyDescent="0.25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8"/>
    </row>
    <row r="56" spans="1:18" x14ac:dyDescent="0.25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8"/>
    </row>
    <row r="57" spans="1:18" x14ac:dyDescent="0.25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8"/>
    </row>
    <row r="58" spans="1:18" x14ac:dyDescent="0.25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8"/>
    </row>
    <row r="59" spans="1:18" x14ac:dyDescent="0.25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8"/>
    </row>
    <row r="60" spans="1:18" x14ac:dyDescent="0.25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8"/>
    </row>
    <row r="61" spans="1:18" x14ac:dyDescent="0.25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8"/>
    </row>
    <row r="62" spans="1:18" x14ac:dyDescent="0.25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8"/>
    </row>
    <row r="63" spans="1:18" x14ac:dyDescent="0.25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8"/>
    </row>
    <row r="64" spans="1:18" x14ac:dyDescent="0.25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8"/>
    </row>
    <row r="65" spans="1:18" x14ac:dyDescent="0.25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8"/>
    </row>
    <row r="66" spans="1:18" x14ac:dyDescent="0.25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8"/>
    </row>
    <row r="67" spans="1:18" x14ac:dyDescent="0.25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8"/>
    </row>
    <row r="68" spans="1:18" x14ac:dyDescent="0.25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8"/>
    </row>
    <row r="69" spans="1:18" x14ac:dyDescent="0.25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8"/>
    </row>
    <row r="70" spans="1:18" x14ac:dyDescent="0.25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8"/>
    </row>
    <row r="71" spans="1:18" x14ac:dyDescent="0.25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8"/>
    </row>
    <row r="72" spans="1:18" x14ac:dyDescent="0.25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8"/>
    </row>
    <row r="73" spans="1:18" x14ac:dyDescent="0.25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8"/>
    </row>
    <row r="74" spans="1:18" x14ac:dyDescent="0.25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8"/>
    </row>
    <row r="75" spans="1:18" x14ac:dyDescent="0.25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8"/>
    </row>
    <row r="76" spans="1:18" x14ac:dyDescent="0.25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8"/>
    </row>
    <row r="77" spans="1:18" x14ac:dyDescent="0.25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8"/>
    </row>
    <row r="78" spans="1:18" x14ac:dyDescent="0.25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8"/>
    </row>
    <row r="79" spans="1:18" x14ac:dyDescent="0.25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8"/>
    </row>
    <row r="80" spans="1:18" x14ac:dyDescent="0.25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8"/>
    </row>
    <row r="81" spans="1:18" x14ac:dyDescent="0.25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8"/>
    </row>
    <row r="82" spans="1:18" x14ac:dyDescent="0.25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8"/>
    </row>
    <row r="83" spans="1:18" x14ac:dyDescent="0.25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8"/>
    </row>
    <row r="84" spans="1:18" x14ac:dyDescent="0.25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8"/>
    </row>
    <row r="85" spans="1:18" x14ac:dyDescent="0.25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8"/>
    </row>
    <row r="86" spans="1:18" x14ac:dyDescent="0.25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8"/>
    </row>
    <row r="87" spans="1:18" x14ac:dyDescent="0.25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8"/>
    </row>
    <row r="88" spans="1:18" x14ac:dyDescent="0.25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8"/>
    </row>
    <row r="89" spans="1:18" x14ac:dyDescent="0.25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8"/>
    </row>
    <row r="90" spans="1:18" x14ac:dyDescent="0.25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8"/>
    </row>
    <row r="91" spans="1:18" x14ac:dyDescent="0.25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8"/>
    </row>
    <row r="92" spans="1:18" x14ac:dyDescent="0.25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8"/>
    </row>
    <row r="93" spans="1:18" x14ac:dyDescent="0.25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8"/>
    </row>
    <row r="94" spans="1:18" x14ac:dyDescent="0.25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8"/>
    </row>
    <row r="95" spans="1:18" x14ac:dyDescent="0.25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8"/>
    </row>
    <row r="96" spans="1:18" x14ac:dyDescent="0.25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8"/>
    </row>
    <row r="97" spans="1:18" x14ac:dyDescent="0.25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8"/>
    </row>
    <row r="98" spans="1:18" x14ac:dyDescent="0.25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8"/>
    </row>
    <row r="99" spans="1:18" x14ac:dyDescent="0.25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8"/>
    </row>
    <row r="100" spans="1:18" x14ac:dyDescent="0.25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8"/>
    </row>
    <row r="101" spans="1:18" x14ac:dyDescent="0.25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8"/>
    </row>
    <row r="102" spans="1:18" x14ac:dyDescent="0.25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8"/>
    </row>
    <row r="103" spans="1:18" x14ac:dyDescent="0.25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8"/>
    </row>
    <row r="104" spans="1:18" x14ac:dyDescent="0.25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8"/>
    </row>
    <row r="105" spans="1:18" x14ac:dyDescent="0.25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8"/>
    </row>
    <row r="106" spans="1:18" x14ac:dyDescent="0.25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8"/>
    </row>
    <row r="107" spans="1:18" x14ac:dyDescent="0.25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8"/>
    </row>
    <row r="108" spans="1:18" x14ac:dyDescent="0.25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8"/>
    </row>
    <row r="109" spans="1:18" x14ac:dyDescent="0.25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8"/>
    </row>
    <row r="110" spans="1:18" x14ac:dyDescent="0.25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8"/>
    </row>
    <row r="111" spans="1:18" x14ac:dyDescent="0.25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8"/>
    </row>
    <row r="112" spans="1:18" x14ac:dyDescent="0.25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8"/>
    </row>
    <row r="113" spans="1:18" x14ac:dyDescent="0.25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8"/>
    </row>
    <row r="114" spans="1:18" x14ac:dyDescent="0.25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8"/>
    </row>
    <row r="115" spans="1:18" x14ac:dyDescent="0.25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8"/>
    </row>
    <row r="116" spans="1:18" x14ac:dyDescent="0.25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8"/>
    </row>
    <row r="117" spans="1:18" x14ac:dyDescent="0.25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8"/>
    </row>
    <row r="118" spans="1:18" x14ac:dyDescent="0.25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8"/>
    </row>
    <row r="119" spans="1:18" x14ac:dyDescent="0.25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8"/>
    </row>
    <row r="120" spans="1:18" x14ac:dyDescent="0.25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8"/>
    </row>
    <row r="121" spans="1:18" x14ac:dyDescent="0.25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8"/>
    </row>
    <row r="122" spans="1:18" x14ac:dyDescent="0.25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8"/>
    </row>
    <row r="123" spans="1:18" x14ac:dyDescent="0.25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8"/>
    </row>
    <row r="124" spans="1:18" x14ac:dyDescent="0.25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8"/>
    </row>
    <row r="125" spans="1:18" x14ac:dyDescent="0.25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8"/>
    </row>
    <row r="126" spans="1:18" x14ac:dyDescent="0.25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8"/>
    </row>
    <row r="127" spans="1:18" x14ac:dyDescent="0.25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8"/>
    </row>
    <row r="128" spans="1:18" x14ac:dyDescent="0.25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8"/>
    </row>
    <row r="129" spans="1:18" x14ac:dyDescent="0.25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8"/>
    </row>
    <row r="130" spans="1:18" x14ac:dyDescent="0.25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8"/>
    </row>
    <row r="131" spans="1:18" x14ac:dyDescent="0.25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8"/>
    </row>
    <row r="132" spans="1:18" x14ac:dyDescent="0.25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8"/>
    </row>
    <row r="133" spans="1:18" x14ac:dyDescent="0.25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8"/>
    </row>
    <row r="134" spans="1:18" x14ac:dyDescent="0.25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8"/>
    </row>
    <row r="135" spans="1:18" x14ac:dyDescent="0.25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8"/>
    </row>
    <row r="136" spans="1:18" x14ac:dyDescent="0.25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8"/>
    </row>
    <row r="137" spans="1:18" x14ac:dyDescent="0.25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8"/>
    </row>
    <row r="138" spans="1:18" x14ac:dyDescent="0.25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8"/>
    </row>
    <row r="139" spans="1:18" x14ac:dyDescent="0.25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8"/>
    </row>
    <row r="140" spans="1:18" x14ac:dyDescent="0.25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8"/>
    </row>
    <row r="141" spans="1:18" x14ac:dyDescent="0.25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8"/>
    </row>
    <row r="142" spans="1:18" x14ac:dyDescent="0.25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8"/>
    </row>
    <row r="143" spans="1:18" x14ac:dyDescent="0.25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8"/>
    </row>
    <row r="144" spans="1:18" x14ac:dyDescent="0.25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8"/>
    </row>
    <row r="145" spans="1:18" x14ac:dyDescent="0.25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8"/>
    </row>
    <row r="146" spans="1:18" x14ac:dyDescent="0.25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8"/>
    </row>
    <row r="147" spans="1:18" x14ac:dyDescent="0.25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8"/>
    </row>
    <row r="148" spans="1:18" x14ac:dyDescent="0.25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8"/>
    </row>
    <row r="149" spans="1:18" x14ac:dyDescent="0.25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8"/>
    </row>
    <row r="150" spans="1:18" x14ac:dyDescent="0.25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8"/>
    </row>
    <row r="151" spans="1:18" x14ac:dyDescent="0.25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8"/>
    </row>
    <row r="152" spans="1:18" x14ac:dyDescent="0.25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8"/>
    </row>
    <row r="153" spans="1:18" x14ac:dyDescent="0.25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8"/>
    </row>
    <row r="154" spans="1:18" x14ac:dyDescent="0.25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8"/>
    </row>
    <row r="155" spans="1:18" x14ac:dyDescent="0.25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8"/>
    </row>
    <row r="156" spans="1:18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8"/>
    </row>
    <row r="157" spans="1:18" x14ac:dyDescent="0.25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8"/>
    </row>
    <row r="158" spans="1:18" x14ac:dyDescent="0.25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8"/>
    </row>
    <row r="159" spans="1:18" x14ac:dyDescent="0.25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8"/>
    </row>
    <row r="160" spans="1:18" x14ac:dyDescent="0.25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8"/>
    </row>
    <row r="161" spans="1:18" x14ac:dyDescent="0.25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8"/>
    </row>
    <row r="162" spans="1:18" x14ac:dyDescent="0.25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8"/>
    </row>
    <row r="163" spans="1:18" x14ac:dyDescent="0.25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8"/>
    </row>
  </sheetData>
  <mergeCells count="34">
    <mergeCell ref="A36:L36"/>
    <mergeCell ref="K33:L33"/>
    <mergeCell ref="A33:J33"/>
    <mergeCell ref="A25:A26"/>
    <mergeCell ref="H25:H26"/>
    <mergeCell ref="I25:I26"/>
    <mergeCell ref="K25:K26"/>
    <mergeCell ref="J25:J26"/>
    <mergeCell ref="B30:G30"/>
    <mergeCell ref="A12:L12"/>
    <mergeCell ref="B14:G14"/>
    <mergeCell ref="B15:G15"/>
    <mergeCell ref="B16:G16"/>
    <mergeCell ref="B17:G17"/>
    <mergeCell ref="B13:I13"/>
    <mergeCell ref="A9:K9"/>
    <mergeCell ref="A7:J8"/>
    <mergeCell ref="H2:L2"/>
    <mergeCell ref="A11:P11"/>
    <mergeCell ref="K6:O6"/>
    <mergeCell ref="A24:L24"/>
    <mergeCell ref="A32:K32"/>
    <mergeCell ref="B31:K31"/>
    <mergeCell ref="L25:L26"/>
    <mergeCell ref="B25:G26"/>
    <mergeCell ref="B27:G27"/>
    <mergeCell ref="B28:G28"/>
    <mergeCell ref="B29:G29"/>
    <mergeCell ref="A23:K23"/>
    <mergeCell ref="B18:G18"/>
    <mergeCell ref="B19:G19"/>
    <mergeCell ref="B20:G20"/>
    <mergeCell ref="B21:G21"/>
    <mergeCell ref="A22:K22"/>
  </mergeCells>
  <pageMargins left="0.19685039370078741" right="0.19685039370078741" top="0.23622047244094491" bottom="0.15748031496062992" header="0.23622047244094491" footer="0.15748031496062992"/>
  <pageSetup paperSize="9" scale="85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topLeftCell="A13" workbookViewId="0">
      <selection activeCell="P18" sqref="P18"/>
    </sheetView>
  </sheetViews>
  <sheetFormatPr defaultRowHeight="15" x14ac:dyDescent="0.25"/>
  <cols>
    <col min="1" max="1" width="4.7109375" style="10" customWidth="1"/>
    <col min="2" max="2" width="6.5703125" style="10" customWidth="1"/>
    <col min="3" max="10" width="9.140625" style="10"/>
    <col min="11" max="11" width="11" style="10" customWidth="1"/>
    <col min="12" max="12" width="12.5703125" style="10" customWidth="1"/>
    <col min="13" max="16384" width="9.140625" style="8"/>
  </cols>
  <sheetData>
    <row r="1" spans="1:21" ht="34.5" customHeight="1" x14ac:dyDescent="0.25">
      <c r="A1" s="278" t="s">
        <v>65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</row>
    <row r="2" spans="1:21" ht="15.75" x14ac:dyDescent="0.25">
      <c r="F2" s="49"/>
      <c r="G2" s="16" t="s">
        <v>33</v>
      </c>
      <c r="H2" s="16"/>
      <c r="I2" s="16"/>
      <c r="J2" s="49"/>
      <c r="K2" s="49"/>
      <c r="L2" s="49"/>
    </row>
    <row r="3" spans="1:21" ht="15" customHeight="1" x14ac:dyDescent="0.25">
      <c r="F3" s="380" t="s">
        <v>78</v>
      </c>
      <c r="G3" s="380"/>
      <c r="H3" s="380"/>
      <c r="I3" s="380"/>
      <c r="J3" s="380"/>
      <c r="K3" s="380"/>
      <c r="L3" s="380"/>
      <c r="N3" s="384"/>
      <c r="O3" s="385"/>
      <c r="P3" s="385"/>
      <c r="Q3" s="385"/>
      <c r="R3" s="3"/>
      <c r="S3" s="3"/>
    </row>
    <row r="4" spans="1:21" ht="19.5" customHeight="1" x14ac:dyDescent="0.25">
      <c r="F4" s="381" t="s">
        <v>28</v>
      </c>
      <c r="G4" s="381"/>
      <c r="H4" s="381"/>
      <c r="I4" s="381"/>
      <c r="J4" s="381"/>
      <c r="K4" s="381"/>
      <c r="L4" s="49"/>
      <c r="N4" s="386"/>
      <c r="O4" s="386"/>
      <c r="P4" s="386"/>
      <c r="Q4" s="386"/>
      <c r="R4" s="386"/>
      <c r="S4" s="386"/>
    </row>
    <row r="5" spans="1:21" ht="11.25" customHeight="1" x14ac:dyDescent="0.25">
      <c r="F5" s="81"/>
      <c r="G5" s="81"/>
      <c r="H5" s="81"/>
      <c r="I5" s="81"/>
      <c r="J5" s="124"/>
      <c r="K5" s="124"/>
      <c r="L5" s="49"/>
      <c r="N5" s="384"/>
      <c r="O5" s="385"/>
      <c r="P5" s="385"/>
      <c r="Q5" s="385"/>
      <c r="R5" s="3"/>
      <c r="S5" s="3"/>
    </row>
    <row r="6" spans="1:21" ht="15" customHeight="1" x14ac:dyDescent="0.25">
      <c r="F6" s="382" t="s">
        <v>77</v>
      </c>
      <c r="G6" s="382"/>
      <c r="H6" s="382"/>
      <c r="I6" s="382"/>
      <c r="J6" s="382"/>
      <c r="K6" s="382"/>
      <c r="L6" s="49"/>
      <c r="N6" s="5"/>
      <c r="O6" s="5"/>
      <c r="P6" s="5"/>
      <c r="Q6" s="5"/>
      <c r="R6" s="3"/>
      <c r="S6" s="3"/>
    </row>
    <row r="7" spans="1:21" x14ac:dyDescent="0.25">
      <c r="F7" s="126"/>
      <c r="G7" s="126"/>
      <c r="H7" s="126"/>
      <c r="I7" s="126"/>
      <c r="J7" s="126"/>
      <c r="K7" s="126"/>
      <c r="N7" s="387"/>
      <c r="O7" s="385"/>
      <c r="P7" s="385"/>
      <c r="Q7" s="385"/>
      <c r="R7" s="3"/>
      <c r="S7" s="3"/>
    </row>
    <row r="9" spans="1:21" ht="15.75" x14ac:dyDescent="0.25">
      <c r="A9" s="273" t="s">
        <v>131</v>
      </c>
      <c r="B9" s="273"/>
      <c r="C9" s="273"/>
      <c r="D9" s="273"/>
      <c r="E9" s="273"/>
      <c r="F9" s="273"/>
      <c r="G9" s="273"/>
      <c r="H9" s="273"/>
      <c r="I9" s="273"/>
      <c r="J9" s="273"/>
      <c r="K9" s="273"/>
      <c r="L9" s="273"/>
    </row>
    <row r="10" spans="1:21" ht="15.75" x14ac:dyDescent="0.25">
      <c r="C10" s="17"/>
      <c r="D10" s="17"/>
      <c r="E10" s="17"/>
      <c r="F10" s="17"/>
      <c r="G10" s="17"/>
      <c r="H10" s="17"/>
      <c r="I10" s="17"/>
      <c r="J10" s="17"/>
      <c r="K10" s="17"/>
      <c r="L10" s="17"/>
    </row>
    <row r="11" spans="1:21" ht="40.5" customHeight="1" x14ac:dyDescent="0.25">
      <c r="A11" s="277" t="s">
        <v>79</v>
      </c>
      <c r="B11" s="277"/>
      <c r="C11" s="277"/>
      <c r="D11" s="277"/>
      <c r="E11" s="277"/>
      <c r="F11" s="277"/>
      <c r="G11" s="277"/>
      <c r="H11" s="277"/>
      <c r="I11" s="277"/>
      <c r="J11" s="277"/>
      <c r="K11" s="277"/>
      <c r="L11" s="277"/>
      <c r="M11" s="7"/>
      <c r="N11" s="7"/>
      <c r="O11" s="7"/>
      <c r="P11" s="7"/>
      <c r="Q11" s="7"/>
      <c r="R11" s="7"/>
      <c r="S11" s="7"/>
      <c r="T11" s="7"/>
      <c r="U11" s="7"/>
    </row>
    <row r="12" spans="1:21" ht="31.5" customHeight="1" x14ac:dyDescent="0.25">
      <c r="A12" s="379" t="s">
        <v>133</v>
      </c>
      <c r="B12" s="379"/>
      <c r="C12" s="379"/>
      <c r="D12" s="379"/>
      <c r="E12" s="379"/>
      <c r="F12" s="379"/>
      <c r="G12" s="379"/>
      <c r="H12" s="379"/>
      <c r="I12" s="379"/>
      <c r="J12" s="379"/>
      <c r="K12" s="379"/>
      <c r="L12" s="379"/>
    </row>
    <row r="13" spans="1:21" ht="15.75" thickBot="1" x14ac:dyDescent="0.3">
      <c r="A13" s="8"/>
      <c r="B13" s="73" t="s">
        <v>136</v>
      </c>
      <c r="C13" s="11"/>
      <c r="D13" s="11"/>
      <c r="E13" s="11"/>
      <c r="F13" s="11"/>
      <c r="H13" s="11"/>
      <c r="K13" s="11" t="s">
        <v>56</v>
      </c>
    </row>
    <row r="14" spans="1:21" ht="124.5" customHeight="1" thickBot="1" x14ac:dyDescent="0.3">
      <c r="A14" s="8"/>
      <c r="B14" s="255" t="s">
        <v>2</v>
      </c>
      <c r="C14" s="441" t="s">
        <v>3</v>
      </c>
      <c r="D14" s="378"/>
      <c r="E14" s="378"/>
      <c r="F14" s="378"/>
      <c r="G14" s="378"/>
      <c r="H14" s="378"/>
      <c r="I14" s="378"/>
      <c r="J14" s="378"/>
      <c r="K14" s="125" t="s">
        <v>5</v>
      </c>
      <c r="L14" s="80" t="s">
        <v>95</v>
      </c>
    </row>
    <row r="15" spans="1:21" ht="88.5" customHeight="1" x14ac:dyDescent="0.25">
      <c r="A15" s="8"/>
      <c r="B15" s="241">
        <v>1</v>
      </c>
      <c r="C15" s="442" t="s">
        <v>9</v>
      </c>
      <c r="D15" s="377"/>
      <c r="E15" s="377"/>
      <c r="F15" s="377"/>
      <c r="G15" s="377"/>
      <c r="H15" s="377"/>
      <c r="I15" s="377"/>
      <c r="J15" s="377"/>
      <c r="K15" s="105" t="s">
        <v>11</v>
      </c>
      <c r="L15" s="247">
        <v>2</v>
      </c>
    </row>
    <row r="16" spans="1:21" ht="36" customHeight="1" x14ac:dyDescent="0.25">
      <c r="A16" s="8"/>
      <c r="B16" s="242">
        <v>2</v>
      </c>
      <c r="C16" s="292" t="s">
        <v>12</v>
      </c>
      <c r="D16" s="289"/>
      <c r="E16" s="289"/>
      <c r="F16" s="289"/>
      <c r="G16" s="289"/>
      <c r="H16" s="289"/>
      <c r="I16" s="289"/>
      <c r="J16" s="289"/>
      <c r="K16" s="223" t="s">
        <v>11</v>
      </c>
      <c r="L16" s="248">
        <v>2</v>
      </c>
    </row>
    <row r="17" spans="1:12" ht="33.75" customHeight="1" x14ac:dyDescent="0.25">
      <c r="A17" s="8"/>
      <c r="B17" s="242">
        <v>3</v>
      </c>
      <c r="C17" s="282" t="s">
        <v>14</v>
      </c>
      <c r="D17" s="374"/>
      <c r="E17" s="374"/>
      <c r="F17" s="374"/>
      <c r="G17" s="374"/>
      <c r="H17" s="374"/>
      <c r="I17" s="374"/>
      <c r="J17" s="374"/>
      <c r="K17" s="223" t="s">
        <v>47</v>
      </c>
      <c r="L17" s="248">
        <v>2</v>
      </c>
    </row>
    <row r="18" spans="1:12" ht="57.75" customHeight="1" x14ac:dyDescent="0.25">
      <c r="A18" s="8"/>
      <c r="B18" s="242">
        <v>4</v>
      </c>
      <c r="C18" s="282" t="s">
        <v>16</v>
      </c>
      <c r="D18" s="374"/>
      <c r="E18" s="374"/>
      <c r="F18" s="374"/>
      <c r="G18" s="374"/>
      <c r="H18" s="374"/>
      <c r="I18" s="374"/>
      <c r="J18" s="374"/>
      <c r="K18" s="223" t="s">
        <v>11</v>
      </c>
      <c r="L18" s="248">
        <v>2</v>
      </c>
    </row>
    <row r="19" spans="1:12" ht="62.25" customHeight="1" x14ac:dyDescent="0.25">
      <c r="A19" s="8"/>
      <c r="B19" s="242">
        <v>5</v>
      </c>
      <c r="C19" s="292" t="s">
        <v>18</v>
      </c>
      <c r="D19" s="289"/>
      <c r="E19" s="289"/>
      <c r="F19" s="289"/>
      <c r="G19" s="289"/>
      <c r="H19" s="289"/>
      <c r="I19" s="289"/>
      <c r="J19" s="289"/>
      <c r="K19" s="223" t="s">
        <v>11</v>
      </c>
      <c r="L19" s="248">
        <v>2</v>
      </c>
    </row>
    <row r="20" spans="1:12" ht="33" customHeight="1" x14ac:dyDescent="0.25">
      <c r="A20" s="8"/>
      <c r="B20" s="256">
        <v>6</v>
      </c>
      <c r="C20" s="439" t="s">
        <v>20</v>
      </c>
      <c r="D20" s="375"/>
      <c r="E20" s="375"/>
      <c r="F20" s="375"/>
      <c r="G20" s="375"/>
      <c r="H20" s="375"/>
      <c r="I20" s="375"/>
      <c r="J20" s="375"/>
      <c r="K20" s="223" t="s">
        <v>11</v>
      </c>
      <c r="L20" s="248">
        <v>2</v>
      </c>
    </row>
    <row r="21" spans="1:12" ht="58.5" customHeight="1" thickBot="1" x14ac:dyDescent="0.3">
      <c r="A21" s="8"/>
      <c r="B21" s="243">
        <v>7</v>
      </c>
      <c r="C21" s="440" t="s">
        <v>22</v>
      </c>
      <c r="D21" s="376"/>
      <c r="E21" s="376"/>
      <c r="F21" s="376"/>
      <c r="G21" s="376"/>
      <c r="H21" s="376"/>
      <c r="I21" s="376"/>
      <c r="J21" s="376"/>
      <c r="K21" s="111" t="s">
        <v>48</v>
      </c>
      <c r="L21" s="249">
        <v>2</v>
      </c>
    </row>
    <row r="22" spans="1:12" ht="15.75" thickBot="1" x14ac:dyDescent="0.3">
      <c r="B22" s="240"/>
      <c r="C22" s="251" t="s">
        <v>144</v>
      </c>
      <c r="D22" s="244"/>
      <c r="E22" s="244"/>
      <c r="F22" s="252"/>
      <c r="G22" s="244"/>
      <c r="H22" s="244"/>
      <c r="I22" s="244"/>
      <c r="J22" s="244"/>
      <c r="K22" s="244"/>
      <c r="L22" s="245"/>
    </row>
    <row r="23" spans="1:12" ht="25.5" x14ac:dyDescent="0.25">
      <c r="B23" s="241">
        <v>1</v>
      </c>
      <c r="C23" s="433" t="s">
        <v>98</v>
      </c>
      <c r="D23" s="434"/>
      <c r="E23" s="434"/>
      <c r="F23" s="434"/>
      <c r="G23" s="434"/>
      <c r="H23" s="434"/>
      <c r="I23" s="434"/>
      <c r="J23" s="434"/>
      <c r="K23" s="253" t="s">
        <v>100</v>
      </c>
      <c r="L23" s="247">
        <v>6</v>
      </c>
    </row>
    <row r="24" spans="1:12" ht="51" x14ac:dyDescent="0.25">
      <c r="A24" s="8"/>
      <c r="B24" s="242">
        <v>2</v>
      </c>
      <c r="C24" s="435" t="s">
        <v>102</v>
      </c>
      <c r="D24" s="436"/>
      <c r="E24" s="436"/>
      <c r="F24" s="436"/>
      <c r="G24" s="436"/>
      <c r="H24" s="436"/>
      <c r="I24" s="436"/>
      <c r="J24" s="436"/>
      <c r="K24" s="250" t="s">
        <v>145</v>
      </c>
      <c r="L24" s="248">
        <v>12</v>
      </c>
    </row>
    <row r="25" spans="1:12" ht="38.25" x14ac:dyDescent="0.25">
      <c r="A25" s="8"/>
      <c r="B25" s="242">
        <v>3</v>
      </c>
      <c r="C25" s="435" t="s">
        <v>104</v>
      </c>
      <c r="D25" s="436"/>
      <c r="E25" s="436"/>
      <c r="F25" s="436"/>
      <c r="G25" s="436"/>
      <c r="H25" s="436"/>
      <c r="I25" s="436"/>
      <c r="J25" s="436"/>
      <c r="K25" s="250" t="s">
        <v>146</v>
      </c>
      <c r="L25" s="246">
        <v>12</v>
      </c>
    </row>
    <row r="26" spans="1:12" ht="26.25" thickBot="1" x14ac:dyDescent="0.3">
      <c r="B26" s="243">
        <v>4</v>
      </c>
      <c r="C26" s="437" t="s">
        <v>106</v>
      </c>
      <c r="D26" s="438"/>
      <c r="E26" s="438"/>
      <c r="F26" s="438"/>
      <c r="G26" s="438"/>
      <c r="H26" s="438"/>
      <c r="I26" s="438"/>
      <c r="J26" s="438"/>
      <c r="K26" s="254" t="s">
        <v>100</v>
      </c>
      <c r="L26" s="249">
        <v>6</v>
      </c>
    </row>
    <row r="30" spans="1:12" ht="15.75" x14ac:dyDescent="0.25">
      <c r="C30" s="16" t="s">
        <v>31</v>
      </c>
      <c r="G30" s="16"/>
      <c r="H30" s="16"/>
      <c r="I30" s="16"/>
      <c r="J30" s="16"/>
      <c r="K30" s="16"/>
    </row>
    <row r="37" spans="12:12" ht="15.75" x14ac:dyDescent="0.25">
      <c r="L37" s="16"/>
    </row>
  </sheetData>
  <mergeCells count="23">
    <mergeCell ref="A1:L1"/>
    <mergeCell ref="F3:L3"/>
    <mergeCell ref="N3:Q3"/>
    <mergeCell ref="F4:K4"/>
    <mergeCell ref="N4:S4"/>
    <mergeCell ref="A12:L12"/>
    <mergeCell ref="C14:J14"/>
    <mergeCell ref="C15:J15"/>
    <mergeCell ref="C16:J16"/>
    <mergeCell ref="N5:Q5"/>
    <mergeCell ref="F6:K6"/>
    <mergeCell ref="N7:Q7"/>
    <mergeCell ref="A9:L9"/>
    <mergeCell ref="A11:L11"/>
    <mergeCell ref="C23:J23"/>
    <mergeCell ref="C24:J24"/>
    <mergeCell ref="C25:J25"/>
    <mergeCell ref="C26:J26"/>
    <mergeCell ref="C17:J17"/>
    <mergeCell ref="C18:J18"/>
    <mergeCell ref="C19:J19"/>
    <mergeCell ref="C20:J20"/>
    <mergeCell ref="C21:J21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СМЕТА2Токопроводы</vt:lpstr>
      <vt:lpstr>Ведомость2Токопроводы</vt:lpstr>
      <vt:lpstr>СМЕТА1 Тр-ров</vt:lpstr>
      <vt:lpstr>Ведомость1Тр-ов.</vt:lpstr>
      <vt:lpstr>Сводная</vt:lpstr>
      <vt:lpstr>Смета3 Каб.лин,муфт</vt:lpstr>
      <vt:lpstr>Ведомость3 Каб.лин,муфт ЭТО</vt:lpstr>
      <vt:lpstr>Лист1</vt:lpstr>
    </vt:vector>
  </TitlesOfParts>
  <Company>Мосэнерго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DelnovVN</dc:creator>
  <cp:lastModifiedBy>Комарова Екатерина Владимировна</cp:lastModifiedBy>
  <cp:lastPrinted>2015-12-07T07:39:02Z</cp:lastPrinted>
  <dcterms:created xsi:type="dcterms:W3CDTF">2012-10-11T10:00:37Z</dcterms:created>
  <dcterms:modified xsi:type="dcterms:W3CDTF">2016-06-21T08:58:24Z</dcterms:modified>
</cp:coreProperties>
</file>