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870" yWindow="-75" windowWidth="15120" windowHeight="7890" tabRatio="852" activeTab="1"/>
  </bookViews>
  <sheets>
    <sheet name="объем" sheetId="6" r:id="rId1"/>
    <sheet name="смета" sheetId="4" r:id="rId2"/>
  </sheets>
  <calcPr calcId="145621"/>
</workbook>
</file>

<file path=xl/calcChain.xml><?xml version="1.0" encoding="utf-8"?>
<calcChain xmlns="http://schemas.openxmlformats.org/spreadsheetml/2006/main">
  <c r="N25" i="4" l="1"/>
  <c r="N18" i="4" l="1"/>
  <c r="N19" i="4"/>
  <c r="N20" i="4"/>
  <c r="N21" i="4"/>
  <c r="N22" i="4"/>
  <c r="N23" i="4"/>
  <c r="N17" i="4"/>
  <c r="N24" i="4" l="1"/>
  <c r="P25" i="4" s="1"/>
</calcChain>
</file>

<file path=xl/sharedStrings.xml><?xml version="1.0" encoding="utf-8"?>
<sst xmlns="http://schemas.openxmlformats.org/spreadsheetml/2006/main" count="115" uniqueCount="62">
  <si>
    <t>№ п/п</t>
  </si>
  <si>
    <t>Наименование работ</t>
  </si>
  <si>
    <t xml:space="preserve">Шифр расценки </t>
  </si>
  <si>
    <t>Единица измерения</t>
  </si>
  <si>
    <t>ОРГРЭС 15.2.06.02</t>
  </si>
  <si>
    <t>ОРГРЭС 15.2.06.03</t>
  </si>
  <si>
    <t>ОРГРЭС 15.2.06.04</t>
  </si>
  <si>
    <t>ОРГРЭС 15.2.06.05</t>
  </si>
  <si>
    <t>ОРГРЭС 15.2.06.12</t>
  </si>
  <si>
    <t>ОРГРЭС 15.2.06.13</t>
  </si>
  <si>
    <t>Подбор, систематизация и анализ нормативно-технических, справочно-информационных и других документов. Подбор и подготовка к отправке на объект приборов; составление перечня необходимых инструмента, приспособлений, испытательной аппаратуры и оборудования. Проверка готовности испытательного оборудования и аппаратуры к работе. Подготовка рабочих мест на объекте.</t>
  </si>
  <si>
    <t>Составление замечаний по технической документации. Определение технического состояния оборудования.</t>
  </si>
  <si>
    <t>Проверка соответствия паспортных данных установленного электрооборудования проекту.</t>
  </si>
  <si>
    <t>Измерение сопротивления изоляции обмоток и отдельных конструктивных узлов, определение степени увлажненности изоляции и необходимости ее сушки, измерение токов утечки (проводимости) изоляции при приложении выпрямленного напряжения.</t>
  </si>
  <si>
    <t>Обработка материалов по измерениям и испытаниям и анализ полученных результатов.</t>
  </si>
  <si>
    <t>Составление протокола испытаний, таблиц результатов, графиков. Составление рекомендаций по совершенствованию эксплуатации и повышению надежности работы электрооборудования.</t>
  </si>
  <si>
    <t>единица оборудования</t>
  </si>
  <si>
    <t>Итого</t>
  </si>
  <si>
    <t>-</t>
  </si>
  <si>
    <t>Испытание изоляции обмоток и отдельных конструктивных узлов приложенным напряжением переменного тока частоты 50 Гц. Измерение пробивного напряжения и тока проводимости элементов.</t>
  </si>
  <si>
    <t>ОРГРЭС 15.2.06.06</t>
  </si>
  <si>
    <t>Справочник ОРГРЭС 1991 г.</t>
  </si>
  <si>
    <t>тип оборудования</t>
  </si>
  <si>
    <t>напряжение, кВ</t>
  </si>
  <si>
    <t>Стоимость за воздушный выключатель на напряжение 110-220 кВ (3 полюса)</t>
  </si>
  <si>
    <t>Стоимость за масляный выключатель на напряжение 110-220 кВ (3 полюса)</t>
  </si>
  <si>
    <t>Стоимость за масляный выключатель на напряжение 35 кВ (3 полюса)</t>
  </si>
  <si>
    <t>Стоимость за масляный выключатель на напряжение до 20 кВ (3 полюса)</t>
  </si>
  <si>
    <t>Стоимость за электродвигатель переменного тока на напряжение 6 кВ и выше (двухскоростной)</t>
  </si>
  <si>
    <t>Стоимость за комплектное распределительное устройство (КРУ или КРУН) 6-10 кВ (10 ячеек без выключателя)</t>
  </si>
  <si>
    <t>Стоимость за кабельную линию в РУ на напряжение 3-35 кВ (2 линии)</t>
  </si>
  <si>
    <t>Кустов Г.А.</t>
  </si>
  <si>
    <t>"Утверждаю"</t>
  </si>
  <si>
    <t>Директор ТЭЦ-11</t>
  </si>
  <si>
    <t>___ __________20__г.</t>
  </si>
  <si>
    <t xml:space="preserve">Высоковольтные испытания изоляции высоковольтного оборудования по характеристикам ЧР  </t>
  </si>
  <si>
    <t>СМЕТА</t>
  </si>
  <si>
    <t>Начальник ЭТС</t>
  </si>
  <si>
    <t>Кол-во токопроводов</t>
  </si>
  <si>
    <t>Всего (руб)</t>
  </si>
  <si>
    <t>наименование токопроводов:</t>
  </si>
  <si>
    <t>Главный инженер ТЭЦ-11</t>
  </si>
  <si>
    <t>Объем</t>
  </si>
  <si>
    <t>Итого токопроводов (шт)</t>
  </si>
  <si>
    <t>Приложение №3 к ТЗ</t>
  </si>
  <si>
    <t>Начальник ЭТС_______________________________________Г.А. Кустов</t>
  </si>
  <si>
    <t>________________________В.Н. Левшин</t>
  </si>
  <si>
    <t>_______________________М.Г. Кошовер</t>
  </si>
  <si>
    <t>ПАО "Мосэнерго"</t>
  </si>
  <si>
    <t>"Испытания электротехнического оборудования ТЭЦ-филиалов ПАО "Мосэнерго""</t>
  </si>
  <si>
    <t>кабельные линии</t>
  </si>
  <si>
    <t>Кабельная линия 110 кВ Т-2,Кабельная линия 110 кВ Т-5, Кабельная линия 110 кВ Т-1</t>
  </si>
  <si>
    <t>Обследование изоляции кабельных муфт и кабельных линий 110-500кВ по характеристикам ЧР</t>
  </si>
  <si>
    <t xml:space="preserve">Кабельная линия </t>
  </si>
  <si>
    <t>Кабельная линия 110 кВ Т-2,Кабельная линия 110 кВ Т-5,Кабельная линия Т-1 110 кВ</t>
  </si>
  <si>
    <t>Количество операция на одной кабельной линии</t>
  </si>
  <si>
    <t>Стоимость за одну кабельную линию</t>
  </si>
  <si>
    <t>Цена всего за одну кабельную линию</t>
  </si>
  <si>
    <t>Кол-во кабельных линий</t>
  </si>
  <si>
    <t>наименование кабельных линий:</t>
  </si>
  <si>
    <t>"Обследование изоляции кабельных муфт и кабельных линий 110-500кВ по характеристикам ЧР ТЭЦ-11 ПАО "Мосэнерго"</t>
  </si>
  <si>
    <t>Итого С К=17,91 на 2016 г. ОРГРЭС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</si>
</sst>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Fill="1" applyBorder="1"/>
    <xf numFmtId="0" fontId="0" fillId="0" borderId="0" xfId="0" applyFill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Alignment="1">
      <alignment horizontal="right"/>
    </xf>
    <xf numFmtId="44" fontId="0" fillId="0" borderId="0" xfId="0" applyNumberFormat="1"/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6" xfId="0" applyFont="1" applyBorder="1"/>
    <xf numFmtId="0" fontId="5" fillId="0" borderId="5" xfId="0" applyFont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5" fillId="0" borderId="1" xfId="0" applyFont="1" applyBorder="1"/>
    <xf numFmtId="0" fontId="5" fillId="0" borderId="4" xfId="0" applyFont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10" xfId="0" applyFont="1" applyFill="1" applyBorder="1" applyAlignment="1">
      <alignment horizontal="left" vertical="top" wrapText="1"/>
    </xf>
    <xf numFmtId="0" fontId="10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1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/>
    </xf>
    <xf numFmtId="0" fontId="11" fillId="0" borderId="9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/>
    <xf numFmtId="0" fontId="10" fillId="0" borderId="5" xfId="0" applyFont="1" applyBorder="1"/>
    <xf numFmtId="0" fontId="12" fillId="0" borderId="1" xfId="0" applyFont="1" applyFill="1" applyBorder="1"/>
    <xf numFmtId="0" fontId="12" fillId="0" borderId="1" xfId="0" applyFont="1" applyFill="1" applyBorder="1" applyAlignment="1">
      <alignment wrapText="1"/>
    </xf>
    <xf numFmtId="0" fontId="14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10" fillId="0" borderId="3" xfId="0" applyFont="1" applyBorder="1"/>
    <xf numFmtId="0" fontId="10" fillId="0" borderId="1" xfId="0" applyFont="1" applyBorder="1"/>
    <xf numFmtId="0" fontId="10" fillId="0" borderId="4" xfId="0" applyFont="1" applyBorder="1"/>
    <xf numFmtId="44" fontId="11" fillId="0" borderId="1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4" fontId="11" fillId="0" borderId="3" xfId="0" applyNumberFormat="1" applyFont="1" applyBorder="1"/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4" fillId="0" borderId="3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5" fillId="0" borderId="7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5" fillId="0" borderId="14" xfId="0" applyFont="1" applyFill="1" applyBorder="1"/>
    <xf numFmtId="0" fontId="11" fillId="0" borderId="4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/>
    <xf numFmtId="0" fontId="10" fillId="0" borderId="7" xfId="0" applyFont="1" applyFill="1" applyBorder="1"/>
    <xf numFmtId="0" fontId="11" fillId="2" borderId="5" xfId="0" applyFont="1" applyFill="1" applyBorder="1" applyAlignment="1">
      <alignment horizontal="center"/>
    </xf>
    <xf numFmtId="0" fontId="10" fillId="0" borderId="16" xfId="0" applyFont="1" applyFill="1" applyBorder="1"/>
    <xf numFmtId="0" fontId="15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11" fillId="0" borderId="9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view="pageBreakPreview" zoomScale="74" zoomScaleNormal="80" zoomScaleSheetLayoutView="74" workbookViewId="0">
      <selection activeCell="M23" sqref="M23"/>
    </sheetView>
  </sheetViews>
  <sheetFormatPr defaultRowHeight="15" x14ac:dyDescent="0.25"/>
  <cols>
    <col min="1" max="1" width="4.140625" customWidth="1"/>
    <col min="2" max="2" width="64.140625" customWidth="1"/>
    <col min="3" max="3" width="20.5703125" customWidth="1"/>
    <col min="4" max="4" width="13.5703125" customWidth="1"/>
    <col min="5" max="5" width="10.85546875" customWidth="1"/>
    <col min="6" max="12" width="0" hidden="1" customWidth="1"/>
    <col min="13" max="13" width="14.140625" customWidth="1"/>
    <col min="14" max="14" width="10.5703125" bestFit="1" customWidth="1"/>
  </cols>
  <sheetData>
    <row r="1" spans="1:13" ht="15.75" x14ac:dyDescent="0.25">
      <c r="A1" s="10"/>
      <c r="C1" s="12"/>
      <c r="D1" s="12"/>
      <c r="E1" s="46" t="s">
        <v>44</v>
      </c>
      <c r="F1" s="12"/>
      <c r="G1" s="12"/>
      <c r="H1" s="12"/>
      <c r="I1" s="12"/>
      <c r="J1" s="12"/>
      <c r="K1" s="12"/>
      <c r="M1" s="10"/>
    </row>
    <row r="2" spans="1:13" ht="15.75" x14ac:dyDescent="0.25">
      <c r="A2" s="10"/>
      <c r="D2" s="11"/>
      <c r="E2" s="12"/>
      <c r="F2" s="11"/>
      <c r="G2" s="11"/>
      <c r="H2" s="11"/>
      <c r="I2" s="11"/>
      <c r="J2" s="10"/>
      <c r="K2" s="10"/>
      <c r="L2" s="10"/>
      <c r="M2" s="13" t="s">
        <v>49</v>
      </c>
    </row>
    <row r="3" spans="1:13" ht="15.6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s="7" customFormat="1" ht="18.75" x14ac:dyDescent="0.3">
      <c r="A4" s="14"/>
      <c r="B4" s="14"/>
      <c r="C4" s="14"/>
      <c r="D4" s="14"/>
      <c r="E4" s="14"/>
      <c r="F4" s="14"/>
      <c r="G4" s="15"/>
      <c r="H4" s="15"/>
      <c r="I4" s="15"/>
      <c r="J4" s="15"/>
      <c r="K4" s="15"/>
      <c r="L4" s="14"/>
      <c r="M4" s="14" t="s">
        <v>32</v>
      </c>
    </row>
    <row r="5" spans="1:13" s="7" customFormat="1" ht="18.75" x14ac:dyDescent="0.3">
      <c r="A5" s="14"/>
      <c r="B5" s="14"/>
      <c r="C5" s="14"/>
      <c r="D5" s="14"/>
      <c r="E5" s="14"/>
      <c r="F5" s="14"/>
      <c r="G5" s="16"/>
      <c r="H5" s="16"/>
      <c r="I5" s="16"/>
      <c r="J5" s="16"/>
      <c r="K5" s="16"/>
      <c r="L5" s="14"/>
      <c r="M5" s="17" t="s">
        <v>41</v>
      </c>
    </row>
    <row r="6" spans="1:13" s="7" customFormat="1" ht="18.75" x14ac:dyDescent="0.3">
      <c r="A6" s="14"/>
      <c r="B6" s="14"/>
      <c r="C6" s="14"/>
      <c r="D6" s="14"/>
      <c r="E6" s="14"/>
      <c r="F6" s="14"/>
      <c r="G6" s="15"/>
      <c r="H6" s="15"/>
      <c r="I6" s="15"/>
      <c r="J6" s="15"/>
      <c r="K6" s="15"/>
      <c r="L6" s="14"/>
      <c r="M6" s="14" t="s">
        <v>48</v>
      </c>
    </row>
    <row r="7" spans="1:13" s="7" customFormat="1" ht="35.25" customHeight="1" x14ac:dyDescent="0.3">
      <c r="A7" s="14"/>
      <c r="B7" s="14"/>
      <c r="C7" s="14"/>
      <c r="D7" s="14"/>
      <c r="E7" s="14"/>
      <c r="F7" s="14"/>
      <c r="G7" s="16"/>
      <c r="H7" s="16"/>
      <c r="I7" s="16"/>
      <c r="J7" s="16"/>
      <c r="K7" s="16"/>
      <c r="L7" s="14"/>
      <c r="M7" s="17" t="s">
        <v>46</v>
      </c>
    </row>
    <row r="8" spans="1:13" s="7" customFormat="1" ht="29.25" customHeight="1" x14ac:dyDescent="0.3">
      <c r="A8" s="14"/>
      <c r="B8" s="14"/>
      <c r="C8" s="14"/>
      <c r="D8" s="14"/>
      <c r="E8" s="14"/>
      <c r="F8" s="14"/>
      <c r="G8" s="15"/>
      <c r="H8" s="15"/>
      <c r="I8" s="15"/>
      <c r="J8" s="15"/>
      <c r="K8" s="15"/>
      <c r="L8" s="14"/>
      <c r="M8" s="14" t="s">
        <v>34</v>
      </c>
    </row>
    <row r="9" spans="1:13" s="7" customFormat="1" ht="18" x14ac:dyDescent="0.35">
      <c r="A9" s="14"/>
      <c r="B9" s="14"/>
      <c r="C9" s="18"/>
      <c r="D9" s="14"/>
      <c r="E9" s="15"/>
      <c r="F9" s="15"/>
      <c r="G9" s="15"/>
      <c r="H9" s="15"/>
      <c r="I9" s="15"/>
      <c r="J9" s="15"/>
      <c r="K9" s="14"/>
      <c r="L9" s="15"/>
      <c r="M9" s="15"/>
    </row>
    <row r="10" spans="1:13" s="7" customFormat="1" ht="29.25" customHeight="1" x14ac:dyDescent="0.35">
      <c r="A10" s="14"/>
      <c r="B10" s="14"/>
      <c r="C10" s="15"/>
      <c r="D10" s="15"/>
      <c r="E10" s="15"/>
      <c r="F10" s="14"/>
      <c r="G10" s="14"/>
      <c r="H10" s="15"/>
      <c r="I10" s="14"/>
      <c r="J10" s="15"/>
      <c r="K10" s="15"/>
      <c r="L10" s="14"/>
      <c r="M10" s="14"/>
    </row>
    <row r="11" spans="1:13" s="7" customFormat="1" ht="29.25" customHeight="1" x14ac:dyDescent="0.3">
      <c r="A11" s="14"/>
      <c r="B11" s="126" t="s">
        <v>42</v>
      </c>
      <c r="C11" s="126"/>
      <c r="D11" s="126"/>
      <c r="E11" s="126"/>
      <c r="F11" s="14"/>
      <c r="G11" s="14"/>
      <c r="H11" s="15"/>
      <c r="I11" s="14"/>
      <c r="J11" s="15"/>
      <c r="K11" s="15"/>
      <c r="L11" s="14"/>
      <c r="M11" s="14"/>
    </row>
    <row r="12" spans="1:13" ht="46.5" customHeight="1" x14ac:dyDescent="0.25">
      <c r="A12" s="127" t="s">
        <v>35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0"/>
    </row>
    <row r="13" spans="1:13" s="1" customFormat="1" ht="15.75" x14ac:dyDescent="0.25">
      <c r="A13" s="97"/>
      <c r="B13" s="98" t="s">
        <v>22</v>
      </c>
      <c r="C13" s="99" t="s">
        <v>50</v>
      </c>
      <c r="D13" s="100" t="s">
        <v>21</v>
      </c>
      <c r="E13" s="101"/>
      <c r="F13" s="101"/>
      <c r="G13" s="101"/>
      <c r="H13" s="101"/>
      <c r="I13" s="101"/>
      <c r="J13" s="101"/>
      <c r="K13" s="101"/>
      <c r="L13" s="101"/>
      <c r="M13" s="102"/>
    </row>
    <row r="14" spans="1:13" s="1" customFormat="1" ht="15.75" x14ac:dyDescent="0.25">
      <c r="A14" s="103"/>
      <c r="B14" s="104" t="s">
        <v>23</v>
      </c>
      <c r="C14" s="105">
        <v>110</v>
      </c>
      <c r="D14" s="106"/>
      <c r="E14" s="20"/>
      <c r="F14" s="20"/>
      <c r="G14" s="20"/>
      <c r="H14" s="20"/>
      <c r="I14" s="20"/>
      <c r="J14" s="20"/>
      <c r="K14" s="20"/>
      <c r="L14" s="20"/>
      <c r="M14" s="107"/>
    </row>
    <row r="15" spans="1:13" s="2" customFormat="1" ht="66.75" customHeight="1" x14ac:dyDescent="0.25">
      <c r="A15" s="111"/>
      <c r="B15" s="96" t="s">
        <v>40</v>
      </c>
      <c r="C15" s="128" t="s">
        <v>51</v>
      </c>
      <c r="D15" s="128"/>
      <c r="E15" s="128"/>
      <c r="F15" s="128"/>
      <c r="G15" s="128"/>
      <c r="H15" s="128"/>
      <c r="I15" s="128"/>
      <c r="J15" s="128"/>
      <c r="K15" s="128"/>
      <c r="L15" s="128"/>
      <c r="M15" s="129"/>
    </row>
    <row r="16" spans="1:13" s="2" customFormat="1" ht="15" customHeight="1" x14ac:dyDescent="0.3">
      <c r="A16" s="111"/>
      <c r="B16" s="21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7"/>
    </row>
    <row r="17" spans="1:14" ht="108" customHeight="1" x14ac:dyDescent="0.25">
      <c r="A17" s="22" t="s">
        <v>0</v>
      </c>
      <c r="B17" s="22" t="s">
        <v>1</v>
      </c>
      <c r="C17" s="22" t="s">
        <v>2</v>
      </c>
      <c r="D17" s="22" t="s">
        <v>3</v>
      </c>
      <c r="E17" s="22" t="s">
        <v>55</v>
      </c>
      <c r="F17" s="23" t="s">
        <v>24</v>
      </c>
      <c r="G17" s="23" t="s">
        <v>25</v>
      </c>
      <c r="H17" s="23" t="s">
        <v>26</v>
      </c>
      <c r="I17" s="23" t="s">
        <v>27</v>
      </c>
      <c r="J17" s="23" t="s">
        <v>28</v>
      </c>
      <c r="K17" s="23" t="s">
        <v>29</v>
      </c>
      <c r="L17" s="23" t="s">
        <v>30</v>
      </c>
      <c r="M17" s="24" t="s">
        <v>38</v>
      </c>
    </row>
    <row r="18" spans="1:14" ht="110.25" x14ac:dyDescent="0.25">
      <c r="A18" s="25">
        <v>1</v>
      </c>
      <c r="B18" s="26" t="s">
        <v>10</v>
      </c>
      <c r="C18" s="27" t="s">
        <v>4</v>
      </c>
      <c r="D18" s="28" t="s">
        <v>16</v>
      </c>
      <c r="E18" s="28">
        <v>1</v>
      </c>
      <c r="F18" s="29">
        <v>86</v>
      </c>
      <c r="G18" s="29">
        <v>86</v>
      </c>
      <c r="H18" s="30">
        <v>41</v>
      </c>
      <c r="I18" s="30">
        <v>41</v>
      </c>
      <c r="J18" s="30">
        <v>32</v>
      </c>
      <c r="K18" s="30">
        <v>32</v>
      </c>
      <c r="L18" s="31">
        <v>32</v>
      </c>
      <c r="M18" s="32"/>
    </row>
    <row r="19" spans="1:14" ht="47.25" x14ac:dyDescent="0.25">
      <c r="A19" s="25">
        <v>2</v>
      </c>
      <c r="B19" s="26" t="s">
        <v>11</v>
      </c>
      <c r="C19" s="27" t="s">
        <v>5</v>
      </c>
      <c r="D19" s="28" t="s">
        <v>16</v>
      </c>
      <c r="E19" s="28">
        <v>1</v>
      </c>
      <c r="F19" s="29">
        <v>47</v>
      </c>
      <c r="G19" s="29">
        <v>47</v>
      </c>
      <c r="H19" s="30">
        <v>28</v>
      </c>
      <c r="I19" s="30">
        <v>28</v>
      </c>
      <c r="J19" s="30">
        <v>26</v>
      </c>
      <c r="K19" s="30">
        <v>26</v>
      </c>
      <c r="L19" s="31">
        <v>26</v>
      </c>
      <c r="M19" s="33"/>
    </row>
    <row r="20" spans="1:14" ht="47.25" x14ac:dyDescent="0.25">
      <c r="A20" s="25">
        <v>3</v>
      </c>
      <c r="B20" s="26" t="s">
        <v>12</v>
      </c>
      <c r="C20" s="27" t="s">
        <v>6</v>
      </c>
      <c r="D20" s="28" t="s">
        <v>16</v>
      </c>
      <c r="E20" s="28">
        <v>1</v>
      </c>
      <c r="F20" s="29">
        <v>21</v>
      </c>
      <c r="G20" s="29">
        <v>21</v>
      </c>
      <c r="H20" s="30">
        <v>21</v>
      </c>
      <c r="I20" s="30">
        <v>21</v>
      </c>
      <c r="J20" s="30">
        <v>8</v>
      </c>
      <c r="K20" s="30">
        <v>8</v>
      </c>
      <c r="L20" s="31">
        <v>8</v>
      </c>
      <c r="M20" s="33"/>
    </row>
    <row r="21" spans="1:14" ht="78.75" x14ac:dyDescent="0.25">
      <c r="A21" s="25">
        <v>4</v>
      </c>
      <c r="B21" s="26" t="s">
        <v>13</v>
      </c>
      <c r="C21" s="27" t="s">
        <v>7</v>
      </c>
      <c r="D21" s="28" t="s">
        <v>16</v>
      </c>
      <c r="E21" s="28">
        <v>6</v>
      </c>
      <c r="F21" s="29">
        <v>70</v>
      </c>
      <c r="G21" s="29">
        <v>70</v>
      </c>
      <c r="H21" s="30">
        <v>53</v>
      </c>
      <c r="I21" s="30">
        <v>16</v>
      </c>
      <c r="J21" s="30">
        <v>21</v>
      </c>
      <c r="K21" s="30">
        <v>21</v>
      </c>
      <c r="L21" s="31">
        <v>21</v>
      </c>
      <c r="M21" s="33"/>
    </row>
    <row r="22" spans="1:14" ht="63" x14ac:dyDescent="0.25">
      <c r="A22" s="34">
        <v>5</v>
      </c>
      <c r="B22" s="35" t="s">
        <v>19</v>
      </c>
      <c r="C22" s="27" t="s">
        <v>20</v>
      </c>
      <c r="D22" s="28" t="s">
        <v>16</v>
      </c>
      <c r="E22" s="28">
        <v>10</v>
      </c>
      <c r="F22" s="29" t="s">
        <v>18</v>
      </c>
      <c r="G22" s="29" t="s">
        <v>18</v>
      </c>
      <c r="H22" s="36" t="s">
        <v>18</v>
      </c>
      <c r="I22" s="30" t="s">
        <v>18</v>
      </c>
      <c r="J22" s="30">
        <v>48</v>
      </c>
      <c r="K22" s="30">
        <v>48</v>
      </c>
      <c r="L22" s="31">
        <v>48</v>
      </c>
      <c r="M22" s="33"/>
    </row>
    <row r="23" spans="1:14" ht="47.25" x14ac:dyDescent="0.25">
      <c r="A23" s="34">
        <v>6</v>
      </c>
      <c r="B23" s="26" t="s">
        <v>14</v>
      </c>
      <c r="C23" s="27" t="s">
        <v>8</v>
      </c>
      <c r="D23" s="28" t="s">
        <v>16</v>
      </c>
      <c r="E23" s="37">
        <v>16</v>
      </c>
      <c r="F23" s="38">
        <v>100</v>
      </c>
      <c r="G23" s="38">
        <v>100</v>
      </c>
      <c r="H23" s="36">
        <v>66</v>
      </c>
      <c r="I23" s="30">
        <v>40</v>
      </c>
      <c r="J23" s="30">
        <v>23</v>
      </c>
      <c r="K23" s="30">
        <v>23</v>
      </c>
      <c r="L23" s="31">
        <v>23</v>
      </c>
      <c r="M23" s="33"/>
    </row>
    <row r="24" spans="1:14" ht="63" x14ac:dyDescent="0.25">
      <c r="A24" s="34">
        <v>7</v>
      </c>
      <c r="B24" s="26" t="s">
        <v>15</v>
      </c>
      <c r="C24" s="27" t="s">
        <v>9</v>
      </c>
      <c r="D24" s="28" t="s">
        <v>16</v>
      </c>
      <c r="E24" s="28">
        <v>1</v>
      </c>
      <c r="F24" s="29">
        <v>127</v>
      </c>
      <c r="G24" s="29">
        <v>127</v>
      </c>
      <c r="H24" s="30">
        <v>56</v>
      </c>
      <c r="I24" s="30">
        <v>45</v>
      </c>
      <c r="J24" s="30">
        <v>34</v>
      </c>
      <c r="K24" s="30">
        <v>34</v>
      </c>
      <c r="L24" s="31">
        <v>34</v>
      </c>
      <c r="M24" s="33"/>
    </row>
    <row r="25" spans="1:14" ht="15.75" x14ac:dyDescent="0.25">
      <c r="A25" s="34"/>
      <c r="B25" s="39" t="s">
        <v>43</v>
      </c>
      <c r="C25" s="25"/>
      <c r="D25" s="26"/>
      <c r="E25" s="26"/>
      <c r="F25" s="25"/>
      <c r="G25" s="25"/>
      <c r="H25" s="40"/>
      <c r="I25" s="40"/>
      <c r="J25" s="40"/>
      <c r="K25" s="40"/>
      <c r="L25" s="41"/>
      <c r="M25" s="44">
        <v>3</v>
      </c>
      <c r="N25" s="8"/>
    </row>
    <row r="26" spans="1:14" ht="15.6" x14ac:dyDescent="0.3">
      <c r="A26" s="19"/>
      <c r="B26" s="42"/>
      <c r="C26" s="43"/>
      <c r="D26" s="42"/>
      <c r="E26" s="42"/>
      <c r="F26" s="43"/>
      <c r="G26" s="43"/>
      <c r="H26" s="43"/>
      <c r="I26" s="43"/>
      <c r="J26" s="43"/>
      <c r="K26" s="43"/>
      <c r="L26" s="43"/>
      <c r="M26" s="10"/>
    </row>
    <row r="27" spans="1:14" ht="15.6" x14ac:dyDescent="0.3">
      <c r="A27" s="19"/>
      <c r="B27" s="42"/>
      <c r="C27" s="43"/>
      <c r="D27" s="42"/>
      <c r="E27" s="42"/>
      <c r="F27" s="43"/>
      <c r="G27" s="43"/>
      <c r="H27" s="43"/>
      <c r="I27" s="43"/>
      <c r="J27" s="43"/>
      <c r="K27" s="43"/>
      <c r="L27" s="43"/>
      <c r="M27" s="10"/>
    </row>
    <row r="28" spans="1:14" ht="15.6" x14ac:dyDescent="0.3">
      <c r="A28" s="19"/>
      <c r="B28" s="42"/>
      <c r="C28" s="43"/>
      <c r="D28" s="42"/>
      <c r="E28" s="42"/>
      <c r="F28" s="43"/>
      <c r="G28" s="43"/>
      <c r="H28" s="43"/>
      <c r="I28" s="43"/>
      <c r="J28" s="43"/>
      <c r="K28" s="43"/>
      <c r="L28" s="43"/>
      <c r="M28" s="10"/>
    </row>
    <row r="29" spans="1:14" ht="31.5" customHeight="1" x14ac:dyDescent="0.25">
      <c r="A29" s="19"/>
      <c r="B29" s="130" t="s">
        <v>45</v>
      </c>
      <c r="C29" s="130"/>
      <c r="D29" s="130"/>
      <c r="E29" s="130"/>
      <c r="F29" s="43"/>
      <c r="G29" s="43"/>
      <c r="H29" s="43"/>
      <c r="I29" s="43"/>
      <c r="J29" s="43"/>
      <c r="K29" s="43"/>
      <c r="L29" s="43"/>
      <c r="M29" s="10"/>
    </row>
    <row r="30" spans="1:14" ht="14.45" x14ac:dyDescent="0.3">
      <c r="A30" s="1"/>
      <c r="B30" s="5"/>
      <c r="C30" s="6"/>
      <c r="D30" s="4"/>
      <c r="E30" s="4"/>
      <c r="F30" s="3"/>
      <c r="G30" s="3"/>
      <c r="H30" s="3"/>
      <c r="I30" s="3"/>
      <c r="J30" s="3"/>
      <c r="K30" s="3"/>
      <c r="L30" s="3"/>
    </row>
  </sheetData>
  <mergeCells count="4">
    <mergeCell ref="B11:E11"/>
    <mergeCell ref="A12:L12"/>
    <mergeCell ref="C15:M15"/>
    <mergeCell ref="B29:E29"/>
  </mergeCells>
  <pageMargins left="0.70866141732283472" right="0.19685039370078741" top="0.23622047244094491" bottom="0.15748031496062992" header="0.15748031496062992" footer="0.23622047244094491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view="pageBreakPreview" zoomScale="74" zoomScaleNormal="80" zoomScaleSheetLayoutView="74" workbookViewId="0">
      <selection activeCell="O25" sqref="O25"/>
    </sheetView>
  </sheetViews>
  <sheetFormatPr defaultRowHeight="15" x14ac:dyDescent="0.25"/>
  <cols>
    <col min="1" max="1" width="4.140625" customWidth="1"/>
    <col min="2" max="2" width="64.140625" customWidth="1"/>
    <col min="3" max="3" width="23.140625" bestFit="1" customWidth="1"/>
    <col min="4" max="4" width="12.42578125" customWidth="1"/>
    <col min="5" max="5" width="12.140625" customWidth="1"/>
    <col min="6" max="12" width="0" hidden="1" customWidth="1"/>
    <col min="13" max="13" width="24" customWidth="1"/>
    <col min="14" max="14" width="18.7109375" style="9" customWidth="1"/>
    <col min="15" max="15" width="10.42578125" customWidth="1"/>
    <col min="16" max="16" width="14.7109375" customWidth="1"/>
    <col min="17" max="17" width="10.5703125" bestFit="1" customWidth="1"/>
  </cols>
  <sheetData>
    <row r="1" spans="1:16" ht="15.75" x14ac:dyDescent="0.25">
      <c r="A1" s="48"/>
      <c r="B1" s="48"/>
      <c r="C1" s="48"/>
      <c r="D1" s="48"/>
      <c r="E1" s="131" t="s">
        <v>44</v>
      </c>
      <c r="F1" s="131"/>
      <c r="G1" s="131"/>
      <c r="H1" s="131"/>
      <c r="I1" s="131"/>
      <c r="J1" s="131"/>
      <c r="K1" s="131"/>
      <c r="L1" s="131"/>
      <c r="M1" s="131"/>
      <c r="N1" s="131"/>
      <c r="O1" s="48"/>
      <c r="P1" s="48"/>
    </row>
    <row r="2" spans="1:16" ht="15.75" x14ac:dyDescent="0.25">
      <c r="A2" s="48"/>
      <c r="B2" s="48"/>
      <c r="C2" s="49"/>
      <c r="D2" s="49"/>
      <c r="E2" s="50"/>
      <c r="F2" s="49"/>
      <c r="G2" s="49"/>
      <c r="H2" s="49"/>
      <c r="I2" s="49"/>
      <c r="J2" s="48"/>
      <c r="K2" s="48"/>
      <c r="L2" s="48"/>
      <c r="M2" s="48"/>
      <c r="N2" s="51" t="s">
        <v>60</v>
      </c>
      <c r="O2" s="48"/>
      <c r="P2" s="48"/>
    </row>
    <row r="3" spans="1:16" ht="15.6" x14ac:dyDescent="0.3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52"/>
      <c r="O3" s="48"/>
      <c r="P3" s="48"/>
    </row>
    <row r="4" spans="1:16" s="7" customFormat="1" ht="18.75" x14ac:dyDescent="0.3">
      <c r="A4" s="53"/>
      <c r="B4" s="53"/>
      <c r="C4" s="53"/>
      <c r="D4" s="53"/>
      <c r="E4" s="53"/>
      <c r="F4" s="53"/>
      <c r="G4" s="54"/>
      <c r="H4" s="54"/>
      <c r="I4" s="54"/>
      <c r="J4" s="54"/>
      <c r="K4" s="54"/>
      <c r="L4" s="53"/>
      <c r="M4" s="54"/>
      <c r="N4" s="54"/>
      <c r="O4" s="53" t="s">
        <v>32</v>
      </c>
      <c r="P4" s="53"/>
    </row>
    <row r="5" spans="1:16" s="7" customFormat="1" ht="18.75" x14ac:dyDescent="0.3">
      <c r="A5" s="53"/>
      <c r="B5" s="53"/>
      <c r="C5" s="53"/>
      <c r="D5" s="53"/>
      <c r="E5" s="53"/>
      <c r="F5" s="53"/>
      <c r="G5" s="55"/>
      <c r="H5" s="55"/>
      <c r="I5" s="55"/>
      <c r="J5" s="55"/>
      <c r="K5" s="55"/>
      <c r="L5" s="53"/>
      <c r="M5" s="55"/>
      <c r="N5" s="55"/>
      <c r="O5" s="56" t="s">
        <v>33</v>
      </c>
      <c r="P5" s="53"/>
    </row>
    <row r="6" spans="1:16" s="7" customFormat="1" ht="18.75" x14ac:dyDescent="0.3">
      <c r="A6" s="53"/>
      <c r="B6" s="53"/>
      <c r="C6" s="53"/>
      <c r="D6" s="53"/>
      <c r="E6" s="53"/>
      <c r="F6" s="53"/>
      <c r="G6" s="54"/>
      <c r="H6" s="54"/>
      <c r="I6" s="54"/>
      <c r="J6" s="54"/>
      <c r="K6" s="54"/>
      <c r="L6" s="53"/>
      <c r="M6" s="54"/>
      <c r="N6" s="54"/>
      <c r="O6" s="53" t="s">
        <v>48</v>
      </c>
      <c r="P6" s="53"/>
    </row>
    <row r="7" spans="1:16" s="7" customFormat="1" ht="41.25" customHeight="1" x14ac:dyDescent="0.3">
      <c r="A7" s="53"/>
      <c r="B7" s="53"/>
      <c r="C7" s="53"/>
      <c r="D7" s="53"/>
      <c r="E7" s="53"/>
      <c r="F7" s="53"/>
      <c r="G7" s="55"/>
      <c r="H7" s="55"/>
      <c r="I7" s="55"/>
      <c r="J7" s="55"/>
      <c r="K7" s="55"/>
      <c r="L7" s="53"/>
      <c r="M7" s="55"/>
      <c r="N7" s="55"/>
      <c r="O7" s="56" t="s">
        <v>47</v>
      </c>
      <c r="P7" s="53"/>
    </row>
    <row r="8" spans="1:16" s="7" customFormat="1" ht="29.25" customHeight="1" x14ac:dyDescent="0.3">
      <c r="A8" s="53"/>
      <c r="B8" s="53"/>
      <c r="C8" s="53"/>
      <c r="D8" s="53"/>
      <c r="E8" s="53"/>
      <c r="F8" s="53"/>
      <c r="G8" s="54"/>
      <c r="H8" s="54"/>
      <c r="I8" s="54"/>
      <c r="J8" s="54"/>
      <c r="K8" s="54"/>
      <c r="L8" s="53"/>
      <c r="M8" s="53"/>
      <c r="N8" s="54"/>
      <c r="O8" s="53" t="s">
        <v>34</v>
      </c>
      <c r="P8" s="53"/>
    </row>
    <row r="9" spans="1:16" s="7" customFormat="1" ht="18" x14ac:dyDescent="0.35">
      <c r="A9" s="53"/>
      <c r="B9" s="53"/>
      <c r="C9" s="57"/>
      <c r="D9" s="53"/>
      <c r="E9" s="54"/>
      <c r="F9" s="54"/>
      <c r="G9" s="54"/>
      <c r="H9" s="54"/>
      <c r="I9" s="54"/>
      <c r="J9" s="54"/>
      <c r="K9" s="53"/>
      <c r="L9" s="54"/>
      <c r="M9" s="54"/>
      <c r="N9" s="52"/>
      <c r="O9" s="54"/>
      <c r="P9" s="53"/>
    </row>
    <row r="10" spans="1:16" s="7" customFormat="1" ht="29.25" customHeight="1" x14ac:dyDescent="0.3">
      <c r="A10" s="53"/>
      <c r="B10" s="132" t="s">
        <v>36</v>
      </c>
      <c r="C10" s="132"/>
      <c r="D10" s="132"/>
      <c r="E10" s="132"/>
      <c r="F10" s="53"/>
      <c r="G10" s="53"/>
      <c r="H10" s="54"/>
      <c r="I10" s="53"/>
      <c r="J10" s="54"/>
      <c r="K10" s="54"/>
      <c r="L10" s="53"/>
      <c r="M10" s="53"/>
      <c r="N10" s="52"/>
      <c r="O10" s="53"/>
      <c r="P10" s="53"/>
    </row>
    <row r="11" spans="1:16" ht="15.75" x14ac:dyDescent="0.25">
      <c r="A11" s="135" t="s">
        <v>52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</row>
    <row r="12" spans="1:16" s="1" customFormat="1" ht="15.75" x14ac:dyDescent="0.25">
      <c r="A12" s="112"/>
      <c r="B12" s="113" t="s">
        <v>22</v>
      </c>
      <c r="C12" s="114" t="s">
        <v>53</v>
      </c>
      <c r="D12" s="115" t="s">
        <v>21</v>
      </c>
      <c r="E12" s="116"/>
      <c r="F12" s="116"/>
      <c r="G12" s="116"/>
      <c r="H12" s="116"/>
      <c r="I12" s="116"/>
      <c r="J12" s="116"/>
      <c r="K12" s="116"/>
      <c r="L12" s="116"/>
      <c r="M12" s="116"/>
      <c r="N12" s="117"/>
      <c r="O12" s="118"/>
      <c r="P12" s="119"/>
    </row>
    <row r="13" spans="1:16" s="1" customFormat="1" ht="15.75" x14ac:dyDescent="0.25">
      <c r="A13" s="120"/>
      <c r="B13" s="62" t="s">
        <v>23</v>
      </c>
      <c r="C13" s="63">
        <v>110</v>
      </c>
      <c r="D13" s="58"/>
      <c r="E13" s="59"/>
      <c r="F13" s="59"/>
      <c r="G13" s="59"/>
      <c r="H13" s="59"/>
      <c r="I13" s="59"/>
      <c r="J13" s="59"/>
      <c r="K13" s="59"/>
      <c r="L13" s="59"/>
      <c r="M13" s="59"/>
      <c r="N13" s="60"/>
      <c r="O13" s="61"/>
      <c r="P13" s="121"/>
    </row>
    <row r="14" spans="1:16" s="2" customFormat="1" ht="47.25" customHeight="1" x14ac:dyDescent="0.25">
      <c r="A14" s="108"/>
      <c r="B14" s="64" t="s">
        <v>59</v>
      </c>
      <c r="C14" s="133" t="s">
        <v>54</v>
      </c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4"/>
    </row>
    <row r="15" spans="1:16" s="2" customFormat="1" ht="15" customHeight="1" x14ac:dyDescent="0.3">
      <c r="A15" s="109"/>
      <c r="B15" s="64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110"/>
    </row>
    <row r="16" spans="1:16" ht="120" customHeight="1" x14ac:dyDescent="0.25">
      <c r="A16" s="66" t="s">
        <v>0</v>
      </c>
      <c r="B16" s="66" t="s">
        <v>1</v>
      </c>
      <c r="C16" s="66" t="s">
        <v>2</v>
      </c>
      <c r="D16" s="66" t="s">
        <v>3</v>
      </c>
      <c r="E16" s="66" t="s">
        <v>55</v>
      </c>
      <c r="F16" s="67" t="s">
        <v>24</v>
      </c>
      <c r="G16" s="67" t="s">
        <v>25</v>
      </c>
      <c r="H16" s="67" t="s">
        <v>26</v>
      </c>
      <c r="I16" s="67" t="s">
        <v>27</v>
      </c>
      <c r="J16" s="67" t="s">
        <v>28</v>
      </c>
      <c r="K16" s="67" t="s">
        <v>29</v>
      </c>
      <c r="L16" s="67" t="s">
        <v>30</v>
      </c>
      <c r="M16" s="67" t="s">
        <v>56</v>
      </c>
      <c r="N16" s="66" t="s">
        <v>57</v>
      </c>
      <c r="O16" s="68" t="s">
        <v>58</v>
      </c>
      <c r="P16" s="68" t="s">
        <v>39</v>
      </c>
    </row>
    <row r="17" spans="1:17" ht="110.25" x14ac:dyDescent="0.25">
      <c r="A17" s="69">
        <v>1</v>
      </c>
      <c r="B17" s="70" t="s">
        <v>10</v>
      </c>
      <c r="C17" s="71" t="s">
        <v>4</v>
      </c>
      <c r="D17" s="72" t="s">
        <v>16</v>
      </c>
      <c r="E17" s="72">
        <v>1</v>
      </c>
      <c r="F17" s="73">
        <v>86</v>
      </c>
      <c r="G17" s="73">
        <v>86</v>
      </c>
      <c r="H17" s="74">
        <v>41</v>
      </c>
      <c r="I17" s="74">
        <v>41</v>
      </c>
      <c r="J17" s="74">
        <v>32</v>
      </c>
      <c r="K17" s="74">
        <v>32</v>
      </c>
      <c r="L17" s="75">
        <v>32</v>
      </c>
      <c r="M17" s="76">
        <v>32</v>
      </c>
      <c r="N17" s="77">
        <f>E17*M17</f>
        <v>32</v>
      </c>
      <c r="O17" s="78"/>
      <c r="P17" s="78"/>
    </row>
    <row r="18" spans="1:17" ht="47.25" x14ac:dyDescent="0.25">
      <c r="A18" s="69">
        <v>2</v>
      </c>
      <c r="B18" s="70" t="s">
        <v>11</v>
      </c>
      <c r="C18" s="71" t="s">
        <v>5</v>
      </c>
      <c r="D18" s="72" t="s">
        <v>16</v>
      </c>
      <c r="E18" s="72">
        <v>1</v>
      </c>
      <c r="F18" s="73">
        <v>47</v>
      </c>
      <c r="G18" s="73">
        <v>47</v>
      </c>
      <c r="H18" s="74">
        <v>28</v>
      </c>
      <c r="I18" s="74">
        <v>28</v>
      </c>
      <c r="J18" s="74">
        <v>26</v>
      </c>
      <c r="K18" s="74">
        <v>26</v>
      </c>
      <c r="L18" s="75">
        <v>26</v>
      </c>
      <c r="M18" s="76">
        <v>26</v>
      </c>
      <c r="N18" s="77">
        <f t="shared" ref="N18:N23" si="0">E18*M18</f>
        <v>26</v>
      </c>
      <c r="O18" s="79"/>
      <c r="P18" s="79"/>
    </row>
    <row r="19" spans="1:17" ht="47.25" x14ac:dyDescent="0.25">
      <c r="A19" s="69">
        <v>3</v>
      </c>
      <c r="B19" s="70" t="s">
        <v>12</v>
      </c>
      <c r="C19" s="71" t="s">
        <v>6</v>
      </c>
      <c r="D19" s="72" t="s">
        <v>16</v>
      </c>
      <c r="E19" s="72">
        <v>1</v>
      </c>
      <c r="F19" s="73">
        <v>21</v>
      </c>
      <c r="G19" s="73">
        <v>21</v>
      </c>
      <c r="H19" s="74">
        <v>21</v>
      </c>
      <c r="I19" s="74">
        <v>21</v>
      </c>
      <c r="J19" s="74">
        <v>8</v>
      </c>
      <c r="K19" s="74">
        <v>8</v>
      </c>
      <c r="L19" s="75">
        <v>8</v>
      </c>
      <c r="M19" s="76">
        <v>8</v>
      </c>
      <c r="N19" s="77">
        <f t="shared" si="0"/>
        <v>8</v>
      </c>
      <c r="O19" s="79"/>
      <c r="P19" s="79"/>
    </row>
    <row r="20" spans="1:17" ht="78.75" x14ac:dyDescent="0.25">
      <c r="A20" s="69">
        <v>4</v>
      </c>
      <c r="B20" s="70" t="s">
        <v>13</v>
      </c>
      <c r="C20" s="71" t="s">
        <v>7</v>
      </c>
      <c r="D20" s="72" t="s">
        <v>16</v>
      </c>
      <c r="E20" s="72">
        <v>6</v>
      </c>
      <c r="F20" s="73">
        <v>70</v>
      </c>
      <c r="G20" s="73">
        <v>70</v>
      </c>
      <c r="H20" s="74">
        <v>53</v>
      </c>
      <c r="I20" s="74">
        <v>16</v>
      </c>
      <c r="J20" s="74">
        <v>21</v>
      </c>
      <c r="K20" s="74">
        <v>21</v>
      </c>
      <c r="L20" s="75">
        <v>21</v>
      </c>
      <c r="M20" s="76">
        <v>21</v>
      </c>
      <c r="N20" s="77">
        <f t="shared" si="0"/>
        <v>126</v>
      </c>
      <c r="O20" s="79"/>
      <c r="P20" s="79"/>
    </row>
    <row r="21" spans="1:17" ht="63" x14ac:dyDescent="0.25">
      <c r="A21" s="80">
        <v>5</v>
      </c>
      <c r="B21" s="81" t="s">
        <v>19</v>
      </c>
      <c r="C21" s="71" t="s">
        <v>20</v>
      </c>
      <c r="D21" s="72" t="s">
        <v>16</v>
      </c>
      <c r="E21" s="72">
        <v>10</v>
      </c>
      <c r="F21" s="73" t="s">
        <v>18</v>
      </c>
      <c r="G21" s="73" t="s">
        <v>18</v>
      </c>
      <c r="H21" s="82" t="s">
        <v>18</v>
      </c>
      <c r="I21" s="74" t="s">
        <v>18</v>
      </c>
      <c r="J21" s="74">
        <v>48</v>
      </c>
      <c r="K21" s="74">
        <v>48</v>
      </c>
      <c r="L21" s="75">
        <v>48</v>
      </c>
      <c r="M21" s="76">
        <v>48</v>
      </c>
      <c r="N21" s="77">
        <f t="shared" si="0"/>
        <v>480</v>
      </c>
      <c r="O21" s="79"/>
      <c r="P21" s="79"/>
    </row>
    <row r="22" spans="1:17" ht="47.25" x14ac:dyDescent="0.25">
      <c r="A22" s="80">
        <v>6</v>
      </c>
      <c r="B22" s="70" t="s">
        <v>14</v>
      </c>
      <c r="C22" s="71" t="s">
        <v>8</v>
      </c>
      <c r="D22" s="72" t="s">
        <v>16</v>
      </c>
      <c r="E22" s="83">
        <v>16</v>
      </c>
      <c r="F22" s="84">
        <v>100</v>
      </c>
      <c r="G22" s="84">
        <v>100</v>
      </c>
      <c r="H22" s="82">
        <v>66</v>
      </c>
      <c r="I22" s="74">
        <v>40</v>
      </c>
      <c r="J22" s="74">
        <v>23</v>
      </c>
      <c r="K22" s="74">
        <v>23</v>
      </c>
      <c r="L22" s="75">
        <v>23</v>
      </c>
      <c r="M22" s="76">
        <v>23</v>
      </c>
      <c r="N22" s="77">
        <f t="shared" si="0"/>
        <v>368</v>
      </c>
      <c r="O22" s="79"/>
      <c r="P22" s="79"/>
    </row>
    <row r="23" spans="1:17" ht="63" x14ac:dyDescent="0.25">
      <c r="A23" s="80">
        <v>7</v>
      </c>
      <c r="B23" s="70" t="s">
        <v>15</v>
      </c>
      <c r="C23" s="71" t="s">
        <v>9</v>
      </c>
      <c r="D23" s="72" t="s">
        <v>16</v>
      </c>
      <c r="E23" s="72">
        <v>1</v>
      </c>
      <c r="F23" s="73">
        <v>127</v>
      </c>
      <c r="G23" s="73">
        <v>127</v>
      </c>
      <c r="H23" s="74">
        <v>56</v>
      </c>
      <c r="I23" s="74">
        <v>45</v>
      </c>
      <c r="J23" s="74">
        <v>34</v>
      </c>
      <c r="K23" s="74">
        <v>34</v>
      </c>
      <c r="L23" s="75">
        <v>34</v>
      </c>
      <c r="M23" s="76">
        <v>34</v>
      </c>
      <c r="N23" s="77">
        <f t="shared" si="0"/>
        <v>34</v>
      </c>
      <c r="O23" s="79"/>
      <c r="P23" s="79"/>
    </row>
    <row r="24" spans="1:17" ht="15.75" x14ac:dyDescent="0.25">
      <c r="A24" s="69"/>
      <c r="B24" s="85" t="s">
        <v>17</v>
      </c>
      <c r="C24" s="86"/>
      <c r="D24" s="87"/>
      <c r="E24" s="87"/>
      <c r="F24" s="86"/>
      <c r="G24" s="86"/>
      <c r="H24" s="86"/>
      <c r="I24" s="86"/>
      <c r="J24" s="86"/>
      <c r="K24" s="86"/>
      <c r="L24" s="86"/>
      <c r="M24" s="86"/>
      <c r="N24" s="77">
        <f>SUM(N17:N23)</f>
        <v>1074</v>
      </c>
      <c r="O24" s="88"/>
      <c r="P24" s="88"/>
    </row>
    <row r="25" spans="1:17" ht="15.75" x14ac:dyDescent="0.25">
      <c r="A25" s="80"/>
      <c r="B25" s="85" t="s">
        <v>61</v>
      </c>
      <c r="C25" s="69"/>
      <c r="D25" s="70"/>
      <c r="E25" s="70"/>
      <c r="F25" s="69"/>
      <c r="G25" s="69"/>
      <c r="H25" s="89"/>
      <c r="I25" s="89"/>
      <c r="J25" s="89"/>
      <c r="K25" s="89"/>
      <c r="L25" s="90"/>
      <c r="M25" s="89"/>
      <c r="N25" s="91">
        <f>N24*17.91</f>
        <v>19235.34</v>
      </c>
      <c r="O25" s="92">
        <v>3</v>
      </c>
      <c r="P25" s="93">
        <f>N25*O25</f>
        <v>57706.020000000004</v>
      </c>
      <c r="Q25" s="8"/>
    </row>
    <row r="26" spans="1:17" ht="15.6" x14ac:dyDescent="0.3">
      <c r="A26" s="61"/>
      <c r="B26" s="94"/>
      <c r="C26" s="95"/>
      <c r="D26" s="94"/>
      <c r="E26" s="94"/>
      <c r="F26" s="95"/>
      <c r="G26" s="95"/>
      <c r="H26" s="95"/>
      <c r="I26" s="95"/>
      <c r="J26" s="95"/>
      <c r="K26" s="95"/>
      <c r="L26" s="95"/>
      <c r="M26" s="95"/>
      <c r="N26" s="52"/>
      <c r="O26" s="48"/>
      <c r="P26" s="48"/>
    </row>
    <row r="27" spans="1:17" ht="15.75" x14ac:dyDescent="0.25">
      <c r="A27" s="60"/>
      <c r="B27" s="122" t="s">
        <v>37</v>
      </c>
      <c r="C27" s="52"/>
      <c r="D27" s="123"/>
      <c r="E27" s="123"/>
      <c r="F27" s="124"/>
      <c r="G27" s="124"/>
      <c r="H27" s="124"/>
      <c r="I27" s="124"/>
      <c r="J27" s="124"/>
      <c r="K27" s="124"/>
      <c r="L27" s="124"/>
      <c r="M27" s="124"/>
      <c r="N27" s="125" t="s">
        <v>31</v>
      </c>
      <c r="O27" s="52"/>
      <c r="P27" s="52"/>
    </row>
    <row r="28" spans="1:17" ht="14.45" x14ac:dyDescent="0.3">
      <c r="A28" s="1"/>
      <c r="B28" s="5"/>
      <c r="C28" s="6"/>
      <c r="D28" s="4"/>
      <c r="E28" s="4"/>
      <c r="F28" s="3"/>
      <c r="G28" s="3"/>
      <c r="H28" s="3"/>
      <c r="I28" s="3"/>
      <c r="J28" s="3"/>
      <c r="K28" s="3"/>
      <c r="L28" s="3"/>
      <c r="M28" s="3"/>
    </row>
  </sheetData>
  <mergeCells count="4">
    <mergeCell ref="E1:N1"/>
    <mergeCell ref="B10:E10"/>
    <mergeCell ref="C14:P14"/>
    <mergeCell ref="A11:P11"/>
  </mergeCells>
  <pageMargins left="0.70866141732283472" right="0.19685039370078741" top="0.23622047244094491" bottom="0.15748031496062992" header="0.15748031496062992" footer="0.23622047244094491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объем</vt:lpstr>
      <vt:lpstr>смета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2016-06-20T13:42:33Z</dcterms:modified>
</cp:coreProperties>
</file>