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60" windowWidth="9990" windowHeight="5940" activeTab="1"/>
  </bookViews>
  <sheets>
    <sheet name="Ведомость" sheetId="17" r:id="rId1"/>
    <sheet name="Смета" sheetId="2" r:id="rId2"/>
  </sheets>
  <definedNames>
    <definedName name="_xlnm._FilterDatabase" localSheetId="1" hidden="1">Смета!$A$17:$H$44</definedName>
  </definedNames>
  <calcPr calcId="145621"/>
</workbook>
</file>

<file path=xl/calcChain.xml><?xml version="1.0" encoding="utf-8"?>
<calcChain xmlns="http://schemas.openxmlformats.org/spreadsheetml/2006/main">
  <c r="H18" i="2" l="1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32" i="2"/>
  <c r="H33" i="2"/>
  <c r="H34" i="2"/>
  <c r="H35" i="2"/>
  <c r="H36" i="2"/>
  <c r="H37" i="2"/>
  <c r="H38" i="2"/>
  <c r="H39" i="2"/>
  <c r="H40" i="2"/>
  <c r="H41" i="2"/>
  <c r="H42" i="2"/>
  <c r="H43" i="2"/>
  <c r="H44" i="2"/>
  <c r="H45" i="2"/>
  <c r="H46" i="2"/>
  <c r="H47" i="2"/>
  <c r="H48" i="2"/>
  <c r="H49" i="2"/>
  <c r="H50" i="2" l="1"/>
  <c r="H15" i="2"/>
  <c r="H16" i="2" s="1"/>
  <c r="H51" i="2" l="1"/>
</calcChain>
</file>

<file path=xl/sharedStrings.xml><?xml version="1.0" encoding="utf-8"?>
<sst xmlns="http://schemas.openxmlformats.org/spreadsheetml/2006/main" count="303" uniqueCount="166">
  <si>
    <t>Наименование</t>
  </si>
  <si>
    <t>л</t>
  </si>
  <si>
    <t>кг</t>
  </si>
  <si>
    <t>шт</t>
  </si>
  <si>
    <t>По «Базовым ценам»</t>
  </si>
  <si>
    <t>Обоснование цены</t>
  </si>
  <si>
    <t>1.1</t>
  </si>
  <si>
    <t>10-11010401-01</t>
  </si>
  <si>
    <t>1</t>
  </si>
  <si>
    <t>1.2</t>
  </si>
  <si>
    <t>1.3</t>
  </si>
  <si>
    <t>1.4</t>
  </si>
  <si>
    <t>1.5</t>
  </si>
  <si>
    <t>1.6</t>
  </si>
  <si>
    <t>1.7</t>
  </si>
  <si>
    <t>1.8</t>
  </si>
  <si>
    <t>1.9</t>
  </si>
  <si>
    <t>1.10</t>
  </si>
  <si>
    <t>1.11</t>
  </si>
  <si>
    <t>1.12</t>
  </si>
  <si>
    <t>1.13</t>
  </si>
  <si>
    <t>1.14</t>
  </si>
  <si>
    <t>1.15</t>
  </si>
  <si>
    <t>1.16</t>
  </si>
  <si>
    <t>1.17</t>
  </si>
  <si>
    <t>1.18</t>
  </si>
  <si>
    <t>1.19</t>
  </si>
  <si>
    <t>1.20</t>
  </si>
  <si>
    <t>1.21</t>
  </si>
  <si>
    <t>1.22</t>
  </si>
  <si>
    <t>1.23</t>
  </si>
  <si>
    <t>1.24</t>
  </si>
  <si>
    <t>1.25</t>
  </si>
  <si>
    <t>филиала ПАО "Мосэнерго"</t>
  </si>
  <si>
    <t>Индекс изменения стоимости</t>
  </si>
  <si>
    <t>Материалы подрядчика</t>
  </si>
  <si>
    <t>Амортизатор</t>
  </si>
  <si>
    <t>5.35.29.010</t>
  </si>
  <si>
    <t>Бензин</t>
  </si>
  <si>
    <t>Аи-80</t>
  </si>
  <si>
    <t>Валик</t>
  </si>
  <si>
    <t>16.35.29.007</t>
  </si>
  <si>
    <t>6.35.30.002</t>
  </si>
  <si>
    <t>6.36.30.002-01</t>
  </si>
  <si>
    <t>6.36.30.001</t>
  </si>
  <si>
    <t>Ветошь</t>
  </si>
  <si>
    <t>Втулка</t>
  </si>
  <si>
    <t>ТГМ3.35.30.102</t>
  </si>
  <si>
    <t>ТГМ4.35.30.005</t>
  </si>
  <si>
    <t>6.35.30.007</t>
  </si>
  <si>
    <t>Кольцо</t>
  </si>
  <si>
    <t>6.35.27.062</t>
  </si>
  <si>
    <t>6.35.27.034</t>
  </si>
  <si>
    <t>6.35.27.501</t>
  </si>
  <si>
    <t>Краска</t>
  </si>
  <si>
    <t>ПФ-115</t>
  </si>
  <si>
    <t>Манжета</t>
  </si>
  <si>
    <t>508-12А</t>
  </si>
  <si>
    <t>Моющее средство</t>
  </si>
  <si>
    <t>Транс Нефть</t>
  </si>
  <si>
    <t>Наждачная бумага</t>
  </si>
  <si>
    <t>KK19XW 16H</t>
  </si>
  <si>
    <t>кв. м.</t>
  </si>
  <si>
    <t>Накладка буксовой направляющей</t>
  </si>
  <si>
    <t>65Г</t>
  </si>
  <si>
    <t>Опора балансира</t>
  </si>
  <si>
    <t>6.36.30.013</t>
  </si>
  <si>
    <t>Паронит</t>
  </si>
  <si>
    <t>ПМБ б=1,5</t>
  </si>
  <si>
    <t>ПМБ б=2,0</t>
  </si>
  <si>
    <t>Проволока стопорная</t>
  </si>
  <si>
    <t>ТГМ4.35.40.126</t>
  </si>
  <si>
    <t>Растворитель</t>
  </si>
  <si>
    <t>УАЙТ-СПИРИТ</t>
  </si>
  <si>
    <t xml:space="preserve">Рукав </t>
  </si>
  <si>
    <t>Р-17</t>
  </si>
  <si>
    <t>Р-32</t>
  </si>
  <si>
    <t>Смазка</t>
  </si>
  <si>
    <t>Буксол</t>
  </si>
  <si>
    <t>Чехол опары</t>
  </si>
  <si>
    <t>6.35.51.010</t>
  </si>
  <si>
    <t>Шплинт</t>
  </si>
  <si>
    <t>8х80</t>
  </si>
  <si>
    <t>4х60</t>
  </si>
  <si>
    <t>5х70</t>
  </si>
  <si>
    <t>10х110</t>
  </si>
  <si>
    <t>Электроды</t>
  </si>
  <si>
    <t>СЭОК-46</t>
  </si>
  <si>
    <t>Итого материалы</t>
  </si>
  <si>
    <t>ИТОГО по СМЕТЕ</t>
  </si>
  <si>
    <t>1.26</t>
  </si>
  <si>
    <t>1.27</t>
  </si>
  <si>
    <t>1.28</t>
  </si>
  <si>
    <t>1.29</t>
  </si>
  <si>
    <t>1.30</t>
  </si>
  <si>
    <t>1.31</t>
  </si>
  <si>
    <t>1.32</t>
  </si>
  <si>
    <t>УТВЕРЖДАЮ</t>
  </si>
  <si>
    <t>Ведомость</t>
  </si>
  <si>
    <t>подготовка технологической площадки для производства работ;</t>
  </si>
  <si>
    <t>ремонт элементов рессорного подвешивания тепловоза, рамы и путеочистителей, буксовых направляющих</t>
  </si>
  <si>
    <t>проверка работы и состояния автосцепок;</t>
  </si>
  <si>
    <t>ремонт рычажной системы тормоза с заменой изношенных деталей , ревизия тормозных цилиндров;</t>
  </si>
  <si>
    <t>полное освидетельствование колесных пар;</t>
  </si>
  <si>
    <t>ревизия букс 2-го объема с проверкой состояния подшипников, осевых упоров и заменой смазки;</t>
  </si>
  <si>
    <t>ревизия раздаточных и тележечных карданных валов с заменой изношенных деталей и смазки;</t>
  </si>
  <si>
    <t>проверка сосояния реактивных тяг, их подшипников, креплений и амортизаторов, замена изношенных деталей;</t>
  </si>
  <si>
    <t>сборка тележек;</t>
  </si>
  <si>
    <t>регулировка суммарного поперечного разбега колесных пар;</t>
  </si>
  <si>
    <t>установка тепловоза на тележки, соединение карданных валов с затяжкой присоединительных болтов соответствующим моментом;</t>
  </si>
  <si>
    <t>сборка опор, пневмопривода главного тормоза, привода ручного тормоза и регулировка тормозной системы;</t>
  </si>
  <si>
    <t>отсоединение карданных валов, опор, ручного тормоза и пневмосистемы главного тормоза; подъем тепловоза на домкратах; выкатка и разоборка тележек;</t>
  </si>
  <si>
    <t>очиститка и осмотр всех сварных швов, проверка состояния и соответствия элементов рам тележек установленным нормам допусков и износов (при несоответстви заменить);</t>
  </si>
  <si>
    <t>проверка износа втулок шкворневых гнезд и их плотности, очистка трубок и масленок подачи смазки, проверка и очистка опор рамы тепловоза. замер опорных пластин;</t>
  </si>
  <si>
    <t>ревизия осевых редукторов, замена изношенных шестерен и подшипников, регулировка зазоров в конических и цилиндрических парах шестерен, замена масло в полостях осевых редукторов.</t>
  </si>
  <si>
    <t>Ремонт экипажной части и тормозного оборудования тепловоза</t>
  </si>
  <si>
    <t>тепловоз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</si>
  <si>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</si>
  <si>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</si>
  <si>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</si>
  <si>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</si>
  <si>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</si>
  <si>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</si>
  <si>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</si>
  <si>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</si>
  <si>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</si>
  <si>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</si>
  <si>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</si>
  <si>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</si>
  <si>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</si>
  <si>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</si>
  <si>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</si>
  <si>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</si>
  <si>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</si>
  <si>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</si>
  <si>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</si>
  <si>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</si>
  <si>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</si>
  <si>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</si>
  <si>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</si>
  <si>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</si>
  <si>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</si>
  <si>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</si>
  <si>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</si>
  <si>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</si>
  <si>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</si>
  <si>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</si>
  <si>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</si>
  <si>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Единица 
измерения</t>
  </si>
  <si>
    <t xml:space="preserve">СМЕТА </t>
  </si>
  <si>
    <t>"Текущий ремонт в объеме не менее ТР-3 экипажной части тепловоза ТГМ-6А №2287 
для продления назначенного срока службы локомотива для нужд ТЭЦ-21-филиала ПАО «Мосэнерго»</t>
  </si>
  <si>
    <t>Директор ТЭЦ-21-</t>
  </si>
  <si>
    <t>Единица измерения</t>
  </si>
  <si>
    <t>Количество</t>
  </si>
  <si>
    <t>Коэфф.</t>
  </si>
  <si>
    <t>Цена,
 руб.</t>
  </si>
  <si>
    <t>Стоимость,
 руб.</t>
  </si>
  <si>
    <t xml:space="preserve">Текущий ремонт в объеме не менее ТР-3 экипажной части тепловоза ТГМ-6А №2287 </t>
  </si>
  <si>
    <t>Ремонт тепловоза ТГМ-6А - ремонт экипажной части и тормозного оборудования
 (16% от Кап. ремонта)</t>
  </si>
  <si>
    <t>Составила _______________________________________________________ Н.Н. Аминова</t>
  </si>
  <si>
    <t>___________ А.А. Борисов</t>
  </si>
  <si>
    <t>"____ " __________2016 г.</t>
  </si>
  <si>
    <r>
      <t xml:space="preserve">№ 
</t>
    </r>
    <r>
      <rPr>
        <b/>
        <sz val="11"/>
        <color indexed="8"/>
        <rFont val="Times New Roman"/>
        <family val="1"/>
        <charset val="204"/>
      </rPr>
      <t>п/п</t>
    </r>
  </si>
  <si>
    <t>Начальник ТТС ТЭЦ-21___________________________________________ А.Н. Андронов</t>
  </si>
  <si>
    <r>
      <t xml:space="preserve">№ </t>
    </r>
    <r>
      <rPr>
        <b/>
        <sz val="11"/>
        <color indexed="8"/>
        <rFont val="Times New Roman"/>
        <family val="1"/>
        <charset val="204"/>
      </rPr>
      <t>п/п</t>
    </r>
  </si>
  <si>
    <t>"Текущий ремонт в объеме не менее ТР-3 экипажной части тепловоза ТГМ-6А №2287 
для продления назначенного срока службы локомотива 
для нужд ТЭЦ-21-филиала ПАО «Мосэнерго»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</si>
</sst>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name val="Arial"/>
    </font>
    <font>
      <sz val="11"/>
      <name val="Times New Roman"/>
      <family val="1"/>
      <charset val="204"/>
    </font>
    <font>
      <sz val="10"/>
      <name val="Arial"/>
      <family val="2"/>
      <charset val="204"/>
    </font>
    <font>
      <b/>
      <sz val="11"/>
      <color indexed="8"/>
      <name val="Times New Roman"/>
      <family val="1"/>
      <charset val="204"/>
    </font>
    <font>
      <sz val="10"/>
      <name val="Arial Cyr"/>
      <charset val="204"/>
    </font>
    <font>
      <b/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i/>
      <sz val="11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 applyNumberFormat="0" applyFont="0" applyFill="0" applyBorder="0" applyAlignment="0" applyProtection="0">
      <alignment vertical="top"/>
    </xf>
    <xf numFmtId="0" fontId="2" fillId="0" borderId="0"/>
    <xf numFmtId="0" fontId="2" fillId="0" borderId="0" applyNumberFormat="0" applyFont="0" applyFill="0" applyBorder="0" applyAlignment="0" applyProtection="0">
      <alignment vertical="top"/>
    </xf>
    <xf numFmtId="0" fontId="4" fillId="0" borderId="0"/>
  </cellStyleXfs>
  <cellXfs count="61">
    <xf numFmtId="0" fontId="0" fillId="0" borderId="0" xfId="0" applyNumberFormat="1" applyFont="1" applyFill="1" applyBorder="1" applyAlignment="1" applyProtection="1">
      <alignment vertical="top"/>
    </xf>
    <xf numFmtId="0" fontId="1" fillId="0" borderId="4" xfId="0" applyFont="1" applyBorder="1" applyAlignment="1"/>
    <xf numFmtId="0" fontId="1" fillId="0" borderId="4" xfId="0" applyFont="1" applyBorder="1" applyAlignment="1">
      <alignment horizontal="center"/>
    </xf>
    <xf numFmtId="0" fontId="1" fillId="0" borderId="1" xfId="0" applyFont="1" applyBorder="1" applyAlignment="1"/>
    <xf numFmtId="0" fontId="1" fillId="0" borderId="1" xfId="0" applyFont="1" applyBorder="1" applyAlignment="1">
      <alignment horizontal="center"/>
    </xf>
    <xf numFmtId="16" fontId="1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wrapText="1"/>
    </xf>
    <xf numFmtId="0" fontId="1" fillId="0" borderId="4" xfId="0" applyFont="1" applyBorder="1" applyAlignment="1">
      <alignment wrapText="1"/>
    </xf>
    <xf numFmtId="0" fontId="3" fillId="2" borderId="3" xfId="0" applyNumberFormat="1" applyFont="1" applyFill="1" applyBorder="1" applyAlignment="1" applyProtection="1">
      <alignment horizontal="center" vertical="center" wrapText="1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0" xfId="0" applyNumberFormat="1" applyFont="1" applyFill="1" applyBorder="1" applyAlignment="1" applyProtection="1">
      <alignment horizontal="center" vertical="center"/>
    </xf>
    <xf numFmtId="0" fontId="1" fillId="0" borderId="0" xfId="0" applyNumberFormat="1" applyFont="1" applyFill="1" applyBorder="1" applyAlignment="1" applyProtection="1">
      <alignment vertical="top"/>
    </xf>
    <xf numFmtId="0" fontId="1" fillId="0" borderId="0" xfId="0" applyNumberFormat="1" applyFont="1" applyFill="1" applyBorder="1" applyAlignment="1" applyProtection="1">
      <alignment horizontal="right" vertical="top"/>
    </xf>
    <xf numFmtId="0" fontId="6" fillId="2" borderId="1" xfId="0" applyNumberFormat="1" applyFont="1" applyFill="1" applyBorder="1" applyAlignment="1" applyProtection="1">
      <alignment horizontal="center" vertical="center" wrapText="1"/>
    </xf>
    <xf numFmtId="0" fontId="3" fillId="2" borderId="1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Border="1" applyAlignment="1" applyProtection="1">
      <alignment horizontal="center" vertical="top"/>
    </xf>
    <xf numFmtId="0" fontId="3" fillId="2" borderId="1" xfId="0" applyNumberFormat="1" applyFont="1" applyFill="1" applyBorder="1" applyAlignment="1" applyProtection="1">
      <alignment vertical="top" wrapText="1"/>
    </xf>
    <xf numFmtId="16" fontId="6" fillId="2" borderId="1" xfId="0" applyNumberFormat="1" applyFont="1" applyFill="1" applyBorder="1" applyAlignment="1" applyProtection="1">
      <alignment horizontal="center" vertical="center" wrapText="1"/>
    </xf>
    <xf numFmtId="0" fontId="7" fillId="2" borderId="1" xfId="0" applyNumberFormat="1" applyFont="1" applyFill="1" applyBorder="1" applyAlignment="1" applyProtection="1">
      <alignment vertical="top" wrapText="1"/>
    </xf>
    <xf numFmtId="0" fontId="6" fillId="2" borderId="1" xfId="0" applyNumberFormat="1" applyFont="1" applyFill="1" applyBorder="1" applyAlignment="1" applyProtection="1">
      <alignment vertical="top" wrapText="1"/>
    </xf>
    <xf numFmtId="49" fontId="6" fillId="2" borderId="1" xfId="0" applyNumberFormat="1" applyFont="1" applyFill="1" applyBorder="1" applyAlignment="1" applyProtection="1">
      <alignment horizontal="center" vertical="center" wrapText="1"/>
    </xf>
    <xf numFmtId="0" fontId="6" fillId="2" borderId="1" xfId="0" applyNumberFormat="1" applyFont="1" applyFill="1" applyBorder="1" applyAlignment="1" applyProtection="1">
      <alignment vertical="center" wrapText="1"/>
    </xf>
    <xf numFmtId="4" fontId="6" fillId="2" borderId="1" xfId="0" applyNumberFormat="1" applyFont="1" applyFill="1" applyBorder="1" applyAlignment="1" applyProtection="1">
      <alignment horizontal="right" vertical="center" wrapText="1"/>
    </xf>
    <xf numFmtId="0" fontId="6" fillId="2" borderId="5" xfId="0" applyNumberFormat="1" applyFont="1" applyFill="1" applyBorder="1" applyAlignment="1" applyProtection="1">
      <alignment vertical="top" wrapText="1"/>
    </xf>
    <xf numFmtId="0" fontId="3" fillId="2" borderId="1" xfId="0" applyNumberFormat="1" applyFont="1" applyFill="1" applyBorder="1" applyAlignment="1" applyProtection="1">
      <alignment horizontal="center" vertical="top" wrapText="1"/>
    </xf>
    <xf numFmtId="0" fontId="6" fillId="2" borderId="7" xfId="0" applyNumberFormat="1" applyFont="1" applyFill="1" applyBorder="1" applyAlignment="1" applyProtection="1">
      <alignment vertical="top" wrapText="1"/>
    </xf>
    <xf numFmtId="4" fontId="3" fillId="2" borderId="1" xfId="0" applyNumberFormat="1" applyFont="1" applyFill="1" applyBorder="1" applyAlignment="1" applyProtection="1">
      <alignment horizontal="right" vertical="top" wrapText="1"/>
    </xf>
    <xf numFmtId="0" fontId="3" fillId="2" borderId="1" xfId="0" applyNumberFormat="1" applyFont="1" applyFill="1" applyBorder="1" applyAlignment="1" applyProtection="1">
      <alignment horizontal="left" vertical="top" wrapText="1"/>
    </xf>
    <xf numFmtId="4" fontId="3" fillId="2" borderId="1" xfId="0" applyNumberFormat="1" applyFont="1" applyFill="1" applyBorder="1" applyAlignment="1" applyProtection="1">
      <alignment vertical="top" wrapText="1"/>
    </xf>
    <xf numFmtId="49" fontId="1" fillId="0" borderId="1" xfId="0" applyNumberFormat="1" applyFont="1" applyFill="1" applyBorder="1" applyAlignment="1" applyProtection="1">
      <alignment horizontal="center" vertical="center"/>
    </xf>
    <xf numFmtId="2" fontId="1" fillId="0" borderId="4" xfId="0" applyNumberFormat="1" applyFont="1" applyBorder="1" applyAlignment="1">
      <alignment horizontal="center"/>
    </xf>
    <xf numFmtId="4" fontId="1" fillId="0" borderId="1" xfId="0" applyNumberFormat="1" applyFont="1" applyFill="1" applyBorder="1" applyAlignment="1" applyProtection="1">
      <alignment horizontal="center" vertical="center"/>
    </xf>
    <xf numFmtId="2" fontId="1" fillId="0" borderId="1" xfId="0" applyNumberFormat="1" applyFont="1" applyBorder="1" applyAlignment="1">
      <alignment horizontal="center"/>
    </xf>
    <xf numFmtId="2" fontId="1" fillId="0" borderId="0" xfId="0" applyNumberFormat="1" applyFont="1" applyFill="1" applyBorder="1" applyAlignment="1" applyProtection="1">
      <alignment vertical="top"/>
    </xf>
    <xf numFmtId="2" fontId="1" fillId="0" borderId="1" xfId="0" applyNumberFormat="1" applyFont="1" applyBorder="1" applyAlignment="1">
      <alignment horizontal="center" vertical="center"/>
    </xf>
    <xf numFmtId="0" fontId="1" fillId="0" borderId="0" xfId="0" applyNumberFormat="1" applyFont="1" applyFill="1" applyBorder="1" applyAlignment="1" applyProtection="1">
      <alignment vertical="center"/>
    </xf>
    <xf numFmtId="4" fontId="1" fillId="0" borderId="0" xfId="0" applyNumberFormat="1" applyFont="1" applyFill="1" applyBorder="1" applyAlignment="1" applyProtection="1">
      <alignment vertical="top"/>
    </xf>
    <xf numFmtId="4" fontId="5" fillId="0" borderId="1" xfId="0" applyNumberFormat="1" applyFont="1" applyFill="1" applyBorder="1" applyAlignment="1" applyProtection="1">
      <alignment vertical="top"/>
    </xf>
    <xf numFmtId="0" fontId="5" fillId="0" borderId="2" xfId="0" applyNumberFormat="1" applyFont="1" applyFill="1" applyBorder="1" applyAlignment="1" applyProtection="1">
      <alignment horizontal="center" vertical="top" wrapText="1"/>
    </xf>
    <xf numFmtId="0" fontId="5" fillId="0" borderId="2" xfId="0" applyNumberFormat="1" applyFont="1" applyFill="1" applyBorder="1" applyAlignment="1" applyProtection="1">
      <alignment horizontal="center" vertical="top"/>
    </xf>
    <xf numFmtId="0" fontId="5" fillId="0" borderId="0" xfId="0" applyNumberFormat="1" applyFont="1" applyFill="1" applyBorder="1" applyAlignment="1" applyProtection="1">
      <alignment horizontal="center" vertical="top"/>
    </xf>
    <xf numFmtId="0" fontId="5" fillId="0" borderId="0" xfId="0" applyNumberFormat="1" applyFont="1" applyFill="1" applyBorder="1" applyAlignment="1" applyProtection="1">
      <alignment vertical="top"/>
    </xf>
    <xf numFmtId="0" fontId="1" fillId="0" borderId="1" xfId="0" applyFont="1" applyBorder="1" applyAlignment="1">
      <alignment vertical="center" wrapText="1"/>
    </xf>
    <xf numFmtId="0" fontId="6" fillId="2" borderId="3" xfId="0" applyNumberFormat="1" applyFont="1" applyFill="1" applyBorder="1" applyAlignment="1" applyProtection="1">
      <alignment horizontal="center" vertical="center" wrapText="1"/>
    </xf>
    <xf numFmtId="0" fontId="6" fillId="2" borderId="4" xfId="0" applyNumberFormat="1" applyFont="1" applyFill="1" applyBorder="1" applyAlignment="1" applyProtection="1">
      <alignment horizontal="center" vertical="center" wrapText="1"/>
    </xf>
    <xf numFmtId="0" fontId="1" fillId="0" borderId="1" xfId="1" applyFont="1" applyBorder="1" applyAlignment="1">
      <alignment horizontal="center" vertical="center" wrapText="1"/>
    </xf>
    <xf numFmtId="0" fontId="1" fillId="0" borderId="0" xfId="0" applyNumberFormat="1" applyFont="1" applyFill="1" applyBorder="1" applyAlignment="1" applyProtection="1">
      <alignment horizontal="right" vertical="top"/>
    </xf>
    <xf numFmtId="0" fontId="5" fillId="0" borderId="0" xfId="0" applyNumberFormat="1" applyFont="1" applyFill="1" applyBorder="1" applyAlignment="1" applyProtection="1">
      <alignment horizontal="center" vertical="center"/>
    </xf>
    <xf numFmtId="0" fontId="1" fillId="0" borderId="0" xfId="0" applyNumberFormat="1" applyFont="1" applyFill="1" applyBorder="1" applyAlignment="1" applyProtection="1">
      <alignment horizontal="right" vertical="top"/>
    </xf>
    <xf numFmtId="0" fontId="3" fillId="2" borderId="8" xfId="0" applyNumberFormat="1" applyFont="1" applyFill="1" applyBorder="1" applyAlignment="1" applyProtection="1">
      <alignment horizontal="center" vertical="top" wrapText="1"/>
    </xf>
    <xf numFmtId="0" fontId="3" fillId="2" borderId="2" xfId="0" applyNumberFormat="1" applyFont="1" applyFill="1" applyBorder="1" applyAlignment="1" applyProtection="1">
      <alignment horizontal="center" vertical="top" wrapText="1"/>
    </xf>
    <xf numFmtId="0" fontId="3" fillId="2" borderId="9" xfId="0" applyNumberFormat="1" applyFont="1" applyFill="1" applyBorder="1" applyAlignment="1" applyProtection="1">
      <alignment horizontal="center" vertical="top" wrapText="1"/>
    </xf>
    <xf numFmtId="0" fontId="5" fillId="0" borderId="5" xfId="1" applyFont="1" applyBorder="1" applyAlignment="1">
      <alignment horizontal="center" vertical="top" wrapText="1"/>
    </xf>
    <xf numFmtId="0" fontId="5" fillId="0" borderId="6" xfId="1" applyFont="1" applyBorder="1" applyAlignment="1">
      <alignment horizontal="center" vertical="top" wrapText="1"/>
    </xf>
    <xf numFmtId="0" fontId="5" fillId="0" borderId="7" xfId="1" applyFont="1" applyBorder="1" applyAlignment="1">
      <alignment horizontal="center" vertical="top" wrapText="1"/>
    </xf>
    <xf numFmtId="0" fontId="5" fillId="0" borderId="0" xfId="0" applyNumberFormat="1" applyFont="1" applyFill="1" applyBorder="1" applyAlignment="1" applyProtection="1">
      <alignment horizontal="center" vertical="top" wrapText="1"/>
    </xf>
    <xf numFmtId="0" fontId="5" fillId="0" borderId="0" xfId="0" applyNumberFormat="1" applyFont="1" applyFill="1" applyBorder="1" applyAlignment="1" applyProtection="1">
      <alignment horizontal="center" vertical="top"/>
    </xf>
    <xf numFmtId="0" fontId="5" fillId="0" borderId="5" xfId="0" applyNumberFormat="1" applyFont="1" applyFill="1" applyBorder="1" applyAlignment="1" applyProtection="1">
      <alignment horizontal="right" vertical="top"/>
    </xf>
    <xf numFmtId="0" fontId="5" fillId="0" borderId="6" xfId="0" applyNumberFormat="1" applyFont="1" applyFill="1" applyBorder="1" applyAlignment="1" applyProtection="1">
      <alignment horizontal="right" vertical="top"/>
    </xf>
    <xf numFmtId="0" fontId="5" fillId="0" borderId="7" xfId="0" applyNumberFormat="1" applyFont="1" applyFill="1" applyBorder="1" applyAlignment="1" applyProtection="1">
      <alignment horizontal="right" vertical="top"/>
    </xf>
  </cellXfs>
  <cellStyles count="4">
    <cellStyle name="Обычный" xfId="0" builtinId="0"/>
    <cellStyle name="Обычный 2" xfId="2"/>
    <cellStyle name="Обычный 3" xfId="3"/>
    <cellStyle name="Обычный 5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H65"/>
  <sheetViews>
    <sheetView topLeftCell="A34" workbookViewId="0">
      <selection activeCell="G15" sqref="G15"/>
    </sheetView>
  </sheetViews>
  <sheetFormatPr defaultRowHeight="15" x14ac:dyDescent="0.2"/>
  <cols>
    <col min="1" max="1" width="5.85546875" style="36" customWidth="1"/>
    <col min="2" max="2" width="63.140625" style="12" customWidth="1"/>
    <col min="3" max="3" width="13.140625" style="12" customWidth="1"/>
    <col min="4" max="4" width="14.42578125" style="12" customWidth="1"/>
    <col min="5" max="16384" width="9.140625" style="12"/>
  </cols>
  <sheetData>
    <row r="1" spans="1:8" s="47" customFormat="1" x14ac:dyDescent="0.2">
      <c r="A1" s="49" t="s">
        <v>97</v>
      </c>
      <c r="B1" s="49"/>
      <c r="C1" s="49"/>
      <c r="D1" s="49"/>
    </row>
    <row r="2" spans="1:8" s="47" customFormat="1" x14ac:dyDescent="0.2">
      <c r="A2" s="49" t="s">
        <v>151</v>
      </c>
      <c r="B2" s="49"/>
      <c r="C2" s="49"/>
      <c r="D2" s="49"/>
    </row>
    <row r="3" spans="1:8" s="47" customFormat="1" x14ac:dyDescent="0.2">
      <c r="A3" s="49" t="s">
        <v>33</v>
      </c>
      <c r="B3" s="49"/>
      <c r="C3" s="49"/>
      <c r="D3" s="49"/>
    </row>
    <row r="4" spans="1:8" s="47" customFormat="1" x14ac:dyDescent="0.2">
      <c r="A4" s="49" t="s">
        <v>160</v>
      </c>
      <c r="B4" s="49"/>
      <c r="C4" s="49"/>
      <c r="D4" s="49"/>
    </row>
    <row r="5" spans="1:8" s="47" customFormat="1" x14ac:dyDescent="0.2">
      <c r="A5" s="49" t="s">
        <v>161</v>
      </c>
      <c r="B5" s="49"/>
      <c r="C5" s="49"/>
      <c r="D5" s="49"/>
    </row>
    <row r="6" spans="1:8" s="47" customFormat="1" x14ac:dyDescent="0.2"/>
    <row r="7" spans="1:8" x14ac:dyDescent="0.2">
      <c r="A7" s="11"/>
    </row>
    <row r="8" spans="1:8" x14ac:dyDescent="0.2">
      <c r="A8" s="57" t="s">
        <v>98</v>
      </c>
      <c r="B8" s="57"/>
      <c r="C8" s="57"/>
      <c r="D8" s="57"/>
      <c r="E8" s="42"/>
      <c r="F8" s="42"/>
      <c r="G8" s="42"/>
      <c r="H8" s="42"/>
    </row>
    <row r="9" spans="1:8" ht="48" customHeight="1" x14ac:dyDescent="0.2">
      <c r="A9" s="56" t="s">
        <v>165</v>
      </c>
      <c r="B9" s="56"/>
      <c r="C9" s="56"/>
      <c r="D9" s="56"/>
      <c r="E9" s="42"/>
      <c r="F9" s="42"/>
      <c r="G9" s="42"/>
      <c r="H9" s="42"/>
    </row>
    <row r="10" spans="1:8" ht="15.75" customHeight="1" x14ac:dyDescent="0.2">
      <c r="A10" s="48"/>
      <c r="B10" s="48"/>
      <c r="C10" s="48"/>
      <c r="D10" s="48"/>
    </row>
    <row r="11" spans="1:8" s="11" customFormat="1" ht="29.25" x14ac:dyDescent="0.2">
      <c r="A11" s="44" t="s">
        <v>164</v>
      </c>
      <c r="B11" s="8" t="s">
        <v>0</v>
      </c>
      <c r="C11" s="8" t="s">
        <v>148</v>
      </c>
      <c r="D11" s="8" t="s">
        <v>153</v>
      </c>
    </row>
    <row r="12" spans="1:8" x14ac:dyDescent="0.2">
      <c r="A12" s="14">
        <v>1</v>
      </c>
      <c r="B12" s="25">
        <v>2</v>
      </c>
      <c r="C12" s="25">
        <v>3</v>
      </c>
      <c r="D12" s="25">
        <v>4</v>
      </c>
    </row>
    <row r="13" spans="1:8" x14ac:dyDescent="0.2">
      <c r="A13" s="45"/>
      <c r="B13" s="50" t="s">
        <v>115</v>
      </c>
      <c r="C13" s="51"/>
      <c r="D13" s="52"/>
    </row>
    <row r="14" spans="1:8" ht="15" customHeight="1" x14ac:dyDescent="0.25">
      <c r="A14" s="21" t="s">
        <v>8</v>
      </c>
      <c r="B14" s="6" t="s">
        <v>99</v>
      </c>
      <c r="C14" s="46" t="s">
        <v>116</v>
      </c>
      <c r="D14" s="46">
        <v>1</v>
      </c>
    </row>
    <row r="15" spans="1:8" ht="45" x14ac:dyDescent="0.25">
      <c r="A15" s="14">
        <v>2</v>
      </c>
      <c r="B15" s="6" t="s">
        <v>111</v>
      </c>
      <c r="C15" s="46" t="s">
        <v>116</v>
      </c>
      <c r="D15" s="46">
        <v>1</v>
      </c>
    </row>
    <row r="16" spans="1:8" ht="45" x14ac:dyDescent="0.25">
      <c r="A16" s="21" t="s">
        <v>118</v>
      </c>
      <c r="B16" s="6" t="s">
        <v>112</v>
      </c>
      <c r="C16" s="46" t="s">
        <v>116</v>
      </c>
      <c r="D16" s="46">
        <v>1</v>
      </c>
    </row>
    <row r="17" spans="1:4" ht="45" x14ac:dyDescent="0.25">
      <c r="A17" s="14">
        <v>4</v>
      </c>
      <c r="B17" s="6" t="s">
        <v>113</v>
      </c>
      <c r="C17" s="46" t="s">
        <v>116</v>
      </c>
      <c r="D17" s="46">
        <v>1</v>
      </c>
    </row>
    <row r="18" spans="1:4" ht="30" x14ac:dyDescent="0.25">
      <c r="A18" s="21" t="s">
        <v>120</v>
      </c>
      <c r="B18" s="6" t="s">
        <v>100</v>
      </c>
      <c r="C18" s="46" t="s">
        <v>116</v>
      </c>
      <c r="D18" s="46">
        <v>1</v>
      </c>
    </row>
    <row r="19" spans="1:4" ht="45" x14ac:dyDescent="0.25">
      <c r="A19" s="14">
        <v>6</v>
      </c>
      <c r="B19" s="6" t="s">
        <v>114</v>
      </c>
      <c r="C19" s="46" t="s">
        <v>116</v>
      </c>
      <c r="D19" s="46">
        <v>1</v>
      </c>
    </row>
    <row r="20" spans="1:4" ht="12" customHeight="1" x14ac:dyDescent="0.25">
      <c r="A20" s="21" t="s">
        <v>122</v>
      </c>
      <c r="B20" s="6" t="s">
        <v>101</v>
      </c>
      <c r="C20" s="46" t="s">
        <v>116</v>
      </c>
      <c r="D20" s="46">
        <v>1</v>
      </c>
    </row>
    <row r="21" spans="1:4" ht="30" x14ac:dyDescent="0.25">
      <c r="A21" s="14">
        <v>8</v>
      </c>
      <c r="B21" s="6" t="s">
        <v>102</v>
      </c>
      <c r="C21" s="46" t="s">
        <v>116</v>
      </c>
      <c r="D21" s="46">
        <v>1</v>
      </c>
    </row>
    <row r="22" spans="1:4" x14ac:dyDescent="0.25">
      <c r="A22" s="21" t="s">
        <v>124</v>
      </c>
      <c r="B22" s="6" t="s">
        <v>103</v>
      </c>
      <c r="C22" s="46" t="s">
        <v>116</v>
      </c>
      <c r="D22" s="46">
        <v>1</v>
      </c>
    </row>
    <row r="23" spans="1:4" ht="30" x14ac:dyDescent="0.25">
      <c r="A23" s="14">
        <v>10</v>
      </c>
      <c r="B23" s="6" t="s">
        <v>104</v>
      </c>
      <c r="C23" s="46" t="s">
        <v>116</v>
      </c>
      <c r="D23" s="46">
        <v>1</v>
      </c>
    </row>
    <row r="24" spans="1:4" ht="30" x14ac:dyDescent="0.25">
      <c r="A24" s="21" t="s">
        <v>126</v>
      </c>
      <c r="B24" s="6" t="s">
        <v>105</v>
      </c>
      <c r="C24" s="46" t="s">
        <v>116</v>
      </c>
      <c r="D24" s="46">
        <v>1</v>
      </c>
    </row>
    <row r="25" spans="1:4" ht="30" x14ac:dyDescent="0.25">
      <c r="A25" s="14">
        <v>12</v>
      </c>
      <c r="B25" s="6" t="s">
        <v>106</v>
      </c>
      <c r="C25" s="46" t="s">
        <v>116</v>
      </c>
      <c r="D25" s="46">
        <v>1</v>
      </c>
    </row>
    <row r="26" spans="1:4" x14ac:dyDescent="0.25">
      <c r="A26" s="21" t="s">
        <v>128</v>
      </c>
      <c r="B26" s="6" t="s">
        <v>107</v>
      </c>
      <c r="C26" s="46" t="s">
        <v>116</v>
      </c>
      <c r="D26" s="46">
        <v>1</v>
      </c>
    </row>
    <row r="27" spans="1:4" x14ac:dyDescent="0.25">
      <c r="A27" s="14">
        <v>14</v>
      </c>
      <c r="B27" s="6" t="s">
        <v>108</v>
      </c>
      <c r="C27" s="46" t="s">
        <v>116</v>
      </c>
      <c r="D27" s="46">
        <v>1</v>
      </c>
    </row>
    <row r="28" spans="1:4" ht="45" x14ac:dyDescent="0.2">
      <c r="A28" s="21" t="s">
        <v>130</v>
      </c>
      <c r="B28" s="43" t="s">
        <v>109</v>
      </c>
      <c r="C28" s="46" t="s">
        <v>116</v>
      </c>
      <c r="D28" s="46">
        <v>1</v>
      </c>
    </row>
    <row r="29" spans="1:4" ht="30" x14ac:dyDescent="0.25">
      <c r="A29" s="14">
        <v>16</v>
      </c>
      <c r="B29" s="7" t="s">
        <v>110</v>
      </c>
      <c r="C29" s="46" t="s">
        <v>116</v>
      </c>
      <c r="D29" s="46">
        <v>1</v>
      </c>
    </row>
    <row r="30" spans="1:4" x14ac:dyDescent="0.2">
      <c r="A30" s="30"/>
      <c r="B30" s="53" t="s">
        <v>35</v>
      </c>
      <c r="C30" s="54"/>
      <c r="D30" s="55"/>
    </row>
    <row r="31" spans="1:4" x14ac:dyDescent="0.25">
      <c r="A31" s="30" t="s">
        <v>8</v>
      </c>
      <c r="B31" s="1" t="s">
        <v>36</v>
      </c>
      <c r="C31" s="2" t="s">
        <v>3</v>
      </c>
      <c r="D31" s="2">
        <v>16</v>
      </c>
    </row>
    <row r="32" spans="1:4" x14ac:dyDescent="0.25">
      <c r="A32" s="30" t="s">
        <v>117</v>
      </c>
      <c r="B32" s="3" t="s">
        <v>38</v>
      </c>
      <c r="C32" s="4" t="s">
        <v>1</v>
      </c>
      <c r="D32" s="4">
        <v>10</v>
      </c>
    </row>
    <row r="33" spans="1:4" x14ac:dyDescent="0.25">
      <c r="A33" s="30" t="s">
        <v>118</v>
      </c>
      <c r="B33" s="3" t="s">
        <v>40</v>
      </c>
      <c r="C33" s="4" t="s">
        <v>3</v>
      </c>
      <c r="D33" s="4">
        <v>8</v>
      </c>
    </row>
    <row r="34" spans="1:4" x14ac:dyDescent="0.25">
      <c r="A34" s="30" t="s">
        <v>119</v>
      </c>
      <c r="B34" s="3" t="s">
        <v>40</v>
      </c>
      <c r="C34" s="4" t="s">
        <v>3</v>
      </c>
      <c r="D34" s="4">
        <v>16</v>
      </c>
    </row>
    <row r="35" spans="1:4" x14ac:dyDescent="0.25">
      <c r="A35" s="30" t="s">
        <v>120</v>
      </c>
      <c r="B35" s="3" t="s">
        <v>40</v>
      </c>
      <c r="C35" s="4" t="s">
        <v>3</v>
      </c>
      <c r="D35" s="4">
        <v>16</v>
      </c>
    </row>
    <row r="36" spans="1:4" x14ac:dyDescent="0.25">
      <c r="A36" s="30" t="s">
        <v>121</v>
      </c>
      <c r="B36" s="3" t="s">
        <v>40</v>
      </c>
      <c r="C36" s="4" t="s">
        <v>3</v>
      </c>
      <c r="D36" s="4">
        <v>16</v>
      </c>
    </row>
    <row r="37" spans="1:4" x14ac:dyDescent="0.25">
      <c r="A37" s="30" t="s">
        <v>122</v>
      </c>
      <c r="B37" s="3" t="s">
        <v>45</v>
      </c>
      <c r="C37" s="4" t="s">
        <v>2</v>
      </c>
      <c r="D37" s="4">
        <v>20</v>
      </c>
    </row>
    <row r="38" spans="1:4" x14ac:dyDescent="0.25">
      <c r="A38" s="30" t="s">
        <v>123</v>
      </c>
      <c r="B38" s="3" t="s">
        <v>46</v>
      </c>
      <c r="C38" s="4" t="s">
        <v>3</v>
      </c>
      <c r="D38" s="4">
        <v>32</v>
      </c>
    </row>
    <row r="39" spans="1:4" x14ac:dyDescent="0.25">
      <c r="A39" s="30" t="s">
        <v>124</v>
      </c>
      <c r="B39" s="3" t="s">
        <v>46</v>
      </c>
      <c r="C39" s="4" t="s">
        <v>3</v>
      </c>
      <c r="D39" s="4">
        <v>32</v>
      </c>
    </row>
    <row r="40" spans="1:4" x14ac:dyDescent="0.25">
      <c r="A40" s="30" t="s">
        <v>125</v>
      </c>
      <c r="B40" s="3" t="s">
        <v>46</v>
      </c>
      <c r="C40" s="4" t="s">
        <v>3</v>
      </c>
      <c r="D40" s="4">
        <v>32</v>
      </c>
    </row>
    <row r="41" spans="1:4" x14ac:dyDescent="0.25">
      <c r="A41" s="30" t="s">
        <v>126</v>
      </c>
      <c r="B41" s="3" t="s">
        <v>50</v>
      </c>
      <c r="C41" s="4" t="s">
        <v>3</v>
      </c>
      <c r="D41" s="4">
        <v>4</v>
      </c>
    </row>
    <row r="42" spans="1:4" x14ac:dyDescent="0.25">
      <c r="A42" s="30" t="s">
        <v>127</v>
      </c>
      <c r="B42" s="3" t="s">
        <v>50</v>
      </c>
      <c r="C42" s="4" t="s">
        <v>3</v>
      </c>
      <c r="D42" s="4">
        <v>4</v>
      </c>
    </row>
    <row r="43" spans="1:4" x14ac:dyDescent="0.25">
      <c r="A43" s="30" t="s">
        <v>128</v>
      </c>
      <c r="B43" s="3" t="s">
        <v>50</v>
      </c>
      <c r="C43" s="4" t="s">
        <v>3</v>
      </c>
      <c r="D43" s="4">
        <v>4</v>
      </c>
    </row>
    <row r="44" spans="1:4" x14ac:dyDescent="0.25">
      <c r="A44" s="30" t="s">
        <v>129</v>
      </c>
      <c r="B44" s="3" t="s">
        <v>54</v>
      </c>
      <c r="C44" s="4" t="s">
        <v>2</v>
      </c>
      <c r="D44" s="4">
        <v>12.5</v>
      </c>
    </row>
    <row r="45" spans="1:4" x14ac:dyDescent="0.25">
      <c r="A45" s="30" t="s">
        <v>130</v>
      </c>
      <c r="B45" s="3" t="s">
        <v>56</v>
      </c>
      <c r="C45" s="4" t="s">
        <v>3</v>
      </c>
      <c r="D45" s="4">
        <v>8</v>
      </c>
    </row>
    <row r="46" spans="1:4" x14ac:dyDescent="0.25">
      <c r="A46" s="30" t="s">
        <v>131</v>
      </c>
      <c r="B46" s="3" t="s">
        <v>58</v>
      </c>
      <c r="C46" s="4" t="s">
        <v>1</v>
      </c>
      <c r="D46" s="4">
        <v>10</v>
      </c>
    </row>
    <row r="47" spans="1:4" x14ac:dyDescent="0.25">
      <c r="A47" s="30" t="s">
        <v>132</v>
      </c>
      <c r="B47" s="3" t="s">
        <v>60</v>
      </c>
      <c r="C47" s="4" t="s">
        <v>62</v>
      </c>
      <c r="D47" s="4">
        <v>2</v>
      </c>
    </row>
    <row r="48" spans="1:4" x14ac:dyDescent="0.25">
      <c r="A48" s="30" t="s">
        <v>133</v>
      </c>
      <c r="B48" s="3" t="s">
        <v>63</v>
      </c>
      <c r="C48" s="4" t="s">
        <v>2</v>
      </c>
      <c r="D48" s="4">
        <v>50</v>
      </c>
    </row>
    <row r="49" spans="1:4" x14ac:dyDescent="0.25">
      <c r="A49" s="30" t="s">
        <v>134</v>
      </c>
      <c r="B49" s="3" t="s">
        <v>65</v>
      </c>
      <c r="C49" s="4" t="s">
        <v>3</v>
      </c>
      <c r="D49" s="4">
        <v>16</v>
      </c>
    </row>
    <row r="50" spans="1:4" x14ac:dyDescent="0.25">
      <c r="A50" s="30" t="s">
        <v>135</v>
      </c>
      <c r="B50" s="3" t="s">
        <v>67</v>
      </c>
      <c r="C50" s="4" t="s">
        <v>2</v>
      </c>
      <c r="D50" s="4">
        <v>12</v>
      </c>
    </row>
    <row r="51" spans="1:4" x14ac:dyDescent="0.25">
      <c r="A51" s="30" t="s">
        <v>136</v>
      </c>
      <c r="B51" s="3" t="s">
        <v>67</v>
      </c>
      <c r="C51" s="4" t="s">
        <v>2</v>
      </c>
      <c r="D51" s="4">
        <v>8</v>
      </c>
    </row>
    <row r="52" spans="1:4" x14ac:dyDescent="0.25">
      <c r="A52" s="30" t="s">
        <v>137</v>
      </c>
      <c r="B52" s="3" t="s">
        <v>70</v>
      </c>
      <c r="C52" s="4" t="s">
        <v>2</v>
      </c>
      <c r="D52" s="4">
        <v>4</v>
      </c>
    </row>
    <row r="53" spans="1:4" x14ac:dyDescent="0.25">
      <c r="A53" s="30" t="s">
        <v>138</v>
      </c>
      <c r="B53" s="3" t="s">
        <v>72</v>
      </c>
      <c r="C53" s="4" t="s">
        <v>2</v>
      </c>
      <c r="D53" s="4">
        <v>5</v>
      </c>
    </row>
    <row r="54" spans="1:4" x14ac:dyDescent="0.25">
      <c r="A54" s="30" t="s">
        <v>139</v>
      </c>
      <c r="B54" s="3" t="s">
        <v>74</v>
      </c>
      <c r="C54" s="4" t="s">
        <v>3</v>
      </c>
      <c r="D54" s="4">
        <v>2</v>
      </c>
    </row>
    <row r="55" spans="1:4" x14ac:dyDescent="0.25">
      <c r="A55" s="30" t="s">
        <v>140</v>
      </c>
      <c r="B55" s="3" t="s">
        <v>74</v>
      </c>
      <c r="C55" s="4" t="s">
        <v>3</v>
      </c>
      <c r="D55" s="4">
        <v>2</v>
      </c>
    </row>
    <row r="56" spans="1:4" x14ac:dyDescent="0.25">
      <c r="A56" s="30" t="s">
        <v>141</v>
      </c>
      <c r="B56" s="3" t="s">
        <v>77</v>
      </c>
      <c r="C56" s="4" t="s">
        <v>2</v>
      </c>
      <c r="D56" s="4">
        <v>20</v>
      </c>
    </row>
    <row r="57" spans="1:4" x14ac:dyDescent="0.25">
      <c r="A57" s="30" t="s">
        <v>142</v>
      </c>
      <c r="B57" s="3" t="s">
        <v>79</v>
      </c>
      <c r="C57" s="4" t="s">
        <v>3</v>
      </c>
      <c r="D57" s="4">
        <v>8</v>
      </c>
    </row>
    <row r="58" spans="1:4" x14ac:dyDescent="0.25">
      <c r="A58" s="30" t="s">
        <v>143</v>
      </c>
      <c r="B58" s="3" t="s">
        <v>81</v>
      </c>
      <c r="C58" s="4" t="s">
        <v>3</v>
      </c>
      <c r="D58" s="4">
        <v>40</v>
      </c>
    </row>
    <row r="59" spans="1:4" x14ac:dyDescent="0.25">
      <c r="A59" s="30" t="s">
        <v>144</v>
      </c>
      <c r="B59" s="3" t="s">
        <v>81</v>
      </c>
      <c r="C59" s="4" t="s">
        <v>3</v>
      </c>
      <c r="D59" s="4">
        <v>60</v>
      </c>
    </row>
    <row r="60" spans="1:4" x14ac:dyDescent="0.25">
      <c r="A60" s="30" t="s">
        <v>145</v>
      </c>
      <c r="B60" s="3" t="s">
        <v>81</v>
      </c>
      <c r="C60" s="4" t="s">
        <v>3</v>
      </c>
      <c r="D60" s="4">
        <v>40</v>
      </c>
    </row>
    <row r="61" spans="1:4" x14ac:dyDescent="0.25">
      <c r="A61" s="30" t="s">
        <v>146</v>
      </c>
      <c r="B61" s="3" t="s">
        <v>81</v>
      </c>
      <c r="C61" s="4" t="s">
        <v>3</v>
      </c>
      <c r="D61" s="4">
        <v>30</v>
      </c>
    </row>
    <row r="62" spans="1:4" x14ac:dyDescent="0.25">
      <c r="A62" s="30" t="s">
        <v>147</v>
      </c>
      <c r="B62" s="3" t="s">
        <v>86</v>
      </c>
      <c r="C62" s="4" t="s">
        <v>2</v>
      </c>
      <c r="D62" s="4">
        <v>5</v>
      </c>
    </row>
    <row r="65" spans="1:4" x14ac:dyDescent="0.2">
      <c r="A65" s="48" t="s">
        <v>163</v>
      </c>
      <c r="B65" s="48"/>
      <c r="C65" s="48"/>
      <c r="D65" s="48"/>
    </row>
  </sheetData>
  <mergeCells count="11">
    <mergeCell ref="A65:D65"/>
    <mergeCell ref="A1:D1"/>
    <mergeCell ref="A2:D2"/>
    <mergeCell ref="A3:D3"/>
    <mergeCell ref="A4:D4"/>
    <mergeCell ref="A5:D5"/>
    <mergeCell ref="B13:D13"/>
    <mergeCell ref="B30:D30"/>
    <mergeCell ref="A10:D10"/>
    <mergeCell ref="A9:D9"/>
    <mergeCell ref="A8:D8"/>
  </mergeCells>
  <printOptions horizontalCentered="1"/>
  <pageMargins left="0.23622047244094491" right="0.23622047244094491" top="0.74803149606299213" bottom="0.74803149606299213" header="0.31496062992125984" footer="0.31496062992125984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J54"/>
  <sheetViews>
    <sheetView tabSelected="1" topLeftCell="A40" zoomScale="110" zoomScaleNormal="110" workbookViewId="0">
      <selection activeCell="K54" sqref="K54"/>
    </sheetView>
  </sheetViews>
  <sheetFormatPr defaultColWidth="8.85546875" defaultRowHeight="15" x14ac:dyDescent="0.2"/>
  <cols>
    <col min="1" max="1" width="6.5703125" style="11" customWidth="1"/>
    <col min="2" max="2" width="32.140625" style="12" customWidth="1"/>
    <col min="3" max="3" width="16.42578125" style="12" customWidth="1"/>
    <col min="4" max="4" width="11.7109375" style="12" customWidth="1"/>
    <col min="5" max="5" width="12.7109375" style="12" customWidth="1"/>
    <col min="6" max="6" width="9.140625" style="12" customWidth="1"/>
    <col min="7" max="7" width="12.28515625" style="12" customWidth="1"/>
    <col min="8" max="8" width="11.28515625" style="12" customWidth="1"/>
    <col min="9" max="9" width="12.85546875" style="12" customWidth="1"/>
    <col min="10" max="10" width="11.85546875" style="12" bestFit="1" customWidth="1"/>
    <col min="11" max="16384" width="8.85546875" style="12"/>
  </cols>
  <sheetData>
    <row r="1" spans="1:8" x14ac:dyDescent="0.2">
      <c r="H1" s="13" t="s">
        <v>97</v>
      </c>
    </row>
    <row r="2" spans="1:8" x14ac:dyDescent="0.2">
      <c r="H2" s="13" t="s">
        <v>151</v>
      </c>
    </row>
    <row r="3" spans="1:8" x14ac:dyDescent="0.2">
      <c r="H3" s="13" t="s">
        <v>33</v>
      </c>
    </row>
    <row r="4" spans="1:8" x14ac:dyDescent="0.2">
      <c r="H4" s="13" t="s">
        <v>160</v>
      </c>
    </row>
    <row r="5" spans="1:8" x14ac:dyDescent="0.2">
      <c r="H5" s="13" t="s">
        <v>161</v>
      </c>
    </row>
    <row r="8" spans="1:8" hidden="1" x14ac:dyDescent="0.2"/>
    <row r="9" spans="1:8" x14ac:dyDescent="0.2">
      <c r="A9" s="57" t="s">
        <v>149</v>
      </c>
      <c r="B9" s="57"/>
      <c r="C9" s="57"/>
      <c r="D9" s="57"/>
      <c r="E9" s="57"/>
      <c r="F9" s="57"/>
      <c r="G9" s="57"/>
      <c r="H9" s="57"/>
    </row>
    <row r="10" spans="1:8" ht="33" customHeight="1" x14ac:dyDescent="0.2">
      <c r="A10" s="56" t="s">
        <v>150</v>
      </c>
      <c r="B10" s="57"/>
      <c r="C10" s="57"/>
      <c r="D10" s="57"/>
      <c r="E10" s="57"/>
      <c r="F10" s="57"/>
      <c r="G10" s="57"/>
      <c r="H10" s="57"/>
    </row>
    <row r="11" spans="1:8" ht="15.75" customHeight="1" x14ac:dyDescent="0.2">
      <c r="A11" s="39"/>
      <c r="B11" s="40"/>
      <c r="C11" s="40"/>
      <c r="D11" s="40"/>
      <c r="E11" s="40"/>
      <c r="F11" s="41"/>
      <c r="G11" s="40"/>
      <c r="H11" s="40"/>
    </row>
    <row r="12" spans="1:8" s="16" customFormat="1" ht="33" customHeight="1" x14ac:dyDescent="0.2">
      <c r="A12" s="14" t="s">
        <v>162</v>
      </c>
      <c r="B12" s="15" t="s">
        <v>0</v>
      </c>
      <c r="C12" s="15" t="s">
        <v>5</v>
      </c>
      <c r="D12" s="15" t="s">
        <v>152</v>
      </c>
      <c r="E12" s="15" t="s">
        <v>153</v>
      </c>
      <c r="F12" s="8" t="s">
        <v>154</v>
      </c>
      <c r="G12" s="15" t="s">
        <v>155</v>
      </c>
      <c r="H12" s="15" t="s">
        <v>156</v>
      </c>
    </row>
    <row r="13" spans="1:8" ht="45" customHeight="1" x14ac:dyDescent="0.2">
      <c r="A13" s="15">
        <v>1</v>
      </c>
      <c r="B13" s="17" t="s">
        <v>157</v>
      </c>
      <c r="C13" s="17"/>
      <c r="D13" s="17"/>
      <c r="E13" s="17"/>
      <c r="F13" s="17"/>
      <c r="G13" s="17"/>
      <c r="H13" s="17"/>
    </row>
    <row r="14" spans="1:8" x14ac:dyDescent="0.2">
      <c r="A14" s="18"/>
      <c r="B14" s="19" t="s">
        <v>4</v>
      </c>
      <c r="C14" s="20"/>
      <c r="D14" s="20"/>
      <c r="E14" s="20"/>
      <c r="F14" s="20"/>
      <c r="G14" s="20"/>
      <c r="H14" s="20"/>
    </row>
    <row r="15" spans="1:8" ht="62.25" customHeight="1" x14ac:dyDescent="0.2">
      <c r="A15" s="21" t="s">
        <v>8</v>
      </c>
      <c r="B15" s="22" t="s">
        <v>158</v>
      </c>
      <c r="C15" s="14" t="s">
        <v>7</v>
      </c>
      <c r="D15" s="14" t="s">
        <v>3</v>
      </c>
      <c r="E15" s="14">
        <v>1</v>
      </c>
      <c r="F15" s="14">
        <v>0.16</v>
      </c>
      <c r="G15" s="23">
        <v>1095542</v>
      </c>
      <c r="H15" s="23">
        <f>G15*F15*E15</f>
        <v>175286.72</v>
      </c>
    </row>
    <row r="16" spans="1:8" ht="14.25" customHeight="1" x14ac:dyDescent="0.2">
      <c r="A16" s="21"/>
      <c r="B16" s="24" t="s">
        <v>34</v>
      </c>
      <c r="C16" s="20"/>
      <c r="D16" s="20"/>
      <c r="E16" s="20"/>
      <c r="F16" s="25">
        <v>2.0499999999999998</v>
      </c>
      <c r="G16" s="26"/>
      <c r="H16" s="27">
        <f>H15*F16</f>
        <v>359337.77599999995</v>
      </c>
    </row>
    <row r="17" spans="1:10" x14ac:dyDescent="0.2">
      <c r="A17" s="21">
        <v>2</v>
      </c>
      <c r="B17" s="28" t="s">
        <v>35</v>
      </c>
      <c r="C17" s="28"/>
      <c r="D17" s="28"/>
      <c r="E17" s="28"/>
      <c r="F17" s="28"/>
      <c r="G17" s="28"/>
      <c r="H17" s="29"/>
    </row>
    <row r="18" spans="1:10" ht="13.9" customHeight="1" x14ac:dyDescent="0.25">
      <c r="A18" s="30" t="s">
        <v>6</v>
      </c>
      <c r="B18" s="1" t="s">
        <v>36</v>
      </c>
      <c r="C18" s="2" t="s">
        <v>37</v>
      </c>
      <c r="D18" s="2" t="s">
        <v>3</v>
      </c>
      <c r="E18" s="2">
        <v>16</v>
      </c>
      <c r="F18" s="31"/>
      <c r="G18" s="31">
        <v>420</v>
      </c>
      <c r="H18" s="32">
        <f>G18*E18</f>
        <v>6720</v>
      </c>
    </row>
    <row r="19" spans="1:10" ht="13.9" customHeight="1" x14ac:dyDescent="0.25">
      <c r="A19" s="30" t="s">
        <v>9</v>
      </c>
      <c r="B19" s="3" t="s">
        <v>38</v>
      </c>
      <c r="C19" s="4" t="s">
        <v>39</v>
      </c>
      <c r="D19" s="4" t="s">
        <v>1</v>
      </c>
      <c r="E19" s="4">
        <v>10</v>
      </c>
      <c r="F19" s="33"/>
      <c r="G19" s="33">
        <v>35</v>
      </c>
      <c r="H19" s="32">
        <f t="shared" ref="H19:H49" si="0">G19*E19</f>
        <v>350</v>
      </c>
    </row>
    <row r="20" spans="1:10" ht="14.45" customHeight="1" x14ac:dyDescent="0.25">
      <c r="A20" s="30" t="s">
        <v>10</v>
      </c>
      <c r="B20" s="3" t="s">
        <v>40</v>
      </c>
      <c r="C20" s="5" t="s">
        <v>41</v>
      </c>
      <c r="D20" s="4" t="s">
        <v>3</v>
      </c>
      <c r="E20" s="4">
        <v>8</v>
      </c>
      <c r="F20" s="33"/>
      <c r="G20" s="33">
        <v>165</v>
      </c>
      <c r="H20" s="32">
        <f t="shared" si="0"/>
        <v>1320</v>
      </c>
    </row>
    <row r="21" spans="1:10" ht="14.45" customHeight="1" x14ac:dyDescent="0.25">
      <c r="A21" s="30" t="s">
        <v>11</v>
      </c>
      <c r="B21" s="3" t="s">
        <v>40</v>
      </c>
      <c r="C21" s="4" t="s">
        <v>42</v>
      </c>
      <c r="D21" s="4" t="s">
        <v>3</v>
      </c>
      <c r="E21" s="4">
        <v>16</v>
      </c>
      <c r="F21" s="33"/>
      <c r="G21" s="33">
        <v>158</v>
      </c>
      <c r="H21" s="32">
        <f t="shared" si="0"/>
        <v>2528</v>
      </c>
    </row>
    <row r="22" spans="1:10" ht="15" customHeight="1" x14ac:dyDescent="0.25">
      <c r="A22" s="30" t="s">
        <v>12</v>
      </c>
      <c r="B22" s="3" t="s">
        <v>40</v>
      </c>
      <c r="C22" s="4" t="s">
        <v>43</v>
      </c>
      <c r="D22" s="4" t="s">
        <v>3</v>
      </c>
      <c r="E22" s="4">
        <v>16</v>
      </c>
      <c r="F22" s="33"/>
      <c r="G22" s="33">
        <v>145</v>
      </c>
      <c r="H22" s="32">
        <f t="shared" si="0"/>
        <v>2320</v>
      </c>
    </row>
    <row r="23" spans="1:10" ht="15" customHeight="1" x14ac:dyDescent="0.25">
      <c r="A23" s="30" t="s">
        <v>13</v>
      </c>
      <c r="B23" s="3" t="s">
        <v>40</v>
      </c>
      <c r="C23" s="4" t="s">
        <v>44</v>
      </c>
      <c r="D23" s="4" t="s">
        <v>3</v>
      </c>
      <c r="E23" s="4">
        <v>16</v>
      </c>
      <c r="F23" s="33"/>
      <c r="G23" s="33">
        <v>176</v>
      </c>
      <c r="H23" s="32">
        <f t="shared" si="0"/>
        <v>2816</v>
      </c>
    </row>
    <row r="24" spans="1:10" ht="14.45" customHeight="1" x14ac:dyDescent="0.25">
      <c r="A24" s="30" t="s">
        <v>14</v>
      </c>
      <c r="B24" s="3" t="s">
        <v>45</v>
      </c>
      <c r="C24" s="4"/>
      <c r="D24" s="4" t="s">
        <v>2</v>
      </c>
      <c r="E24" s="4">
        <v>20</v>
      </c>
      <c r="F24" s="33"/>
      <c r="G24" s="33">
        <v>62.1</v>
      </c>
      <c r="H24" s="32">
        <f t="shared" si="0"/>
        <v>1242</v>
      </c>
    </row>
    <row r="25" spans="1:10" ht="15" customHeight="1" x14ac:dyDescent="0.25">
      <c r="A25" s="30" t="s">
        <v>15</v>
      </c>
      <c r="B25" s="3" t="s">
        <v>46</v>
      </c>
      <c r="C25" s="4" t="s">
        <v>47</v>
      </c>
      <c r="D25" s="4" t="s">
        <v>3</v>
      </c>
      <c r="E25" s="4">
        <v>32</v>
      </c>
      <c r="F25" s="33"/>
      <c r="G25" s="33">
        <v>76</v>
      </c>
      <c r="H25" s="32">
        <f t="shared" si="0"/>
        <v>2432</v>
      </c>
      <c r="J25" s="34"/>
    </row>
    <row r="26" spans="1:10" ht="16.5" customHeight="1" x14ac:dyDescent="0.25">
      <c r="A26" s="30" t="s">
        <v>16</v>
      </c>
      <c r="B26" s="3" t="s">
        <v>46</v>
      </c>
      <c r="C26" s="4" t="s">
        <v>48</v>
      </c>
      <c r="D26" s="4" t="s">
        <v>3</v>
      </c>
      <c r="E26" s="4">
        <v>32</v>
      </c>
      <c r="F26" s="33"/>
      <c r="G26" s="33">
        <v>80</v>
      </c>
      <c r="H26" s="32">
        <f t="shared" si="0"/>
        <v>2560</v>
      </c>
    </row>
    <row r="27" spans="1:10" ht="15.75" customHeight="1" x14ac:dyDescent="0.25">
      <c r="A27" s="30" t="s">
        <v>17</v>
      </c>
      <c r="B27" s="3" t="s">
        <v>46</v>
      </c>
      <c r="C27" s="4" t="s">
        <v>49</v>
      </c>
      <c r="D27" s="4" t="s">
        <v>3</v>
      </c>
      <c r="E27" s="4">
        <v>32</v>
      </c>
      <c r="F27" s="33"/>
      <c r="G27" s="33">
        <v>82</v>
      </c>
      <c r="H27" s="32">
        <f t="shared" si="0"/>
        <v>2624</v>
      </c>
    </row>
    <row r="28" spans="1:10" ht="16.5" customHeight="1" x14ac:dyDescent="0.25">
      <c r="A28" s="30" t="s">
        <v>18</v>
      </c>
      <c r="B28" s="3" t="s">
        <v>50</v>
      </c>
      <c r="C28" s="4" t="s">
        <v>51</v>
      </c>
      <c r="D28" s="4" t="s">
        <v>3</v>
      </c>
      <c r="E28" s="4">
        <v>4</v>
      </c>
      <c r="F28" s="33"/>
      <c r="G28" s="33">
        <v>260</v>
      </c>
      <c r="H28" s="32">
        <f t="shared" si="0"/>
        <v>1040</v>
      </c>
    </row>
    <row r="29" spans="1:10" ht="21" customHeight="1" x14ac:dyDescent="0.2">
      <c r="A29" s="30" t="s">
        <v>19</v>
      </c>
      <c r="B29" s="9" t="s">
        <v>50</v>
      </c>
      <c r="C29" s="10" t="s">
        <v>52</v>
      </c>
      <c r="D29" s="10" t="s">
        <v>3</v>
      </c>
      <c r="E29" s="10">
        <v>4</v>
      </c>
      <c r="F29" s="35"/>
      <c r="G29" s="35">
        <v>235</v>
      </c>
      <c r="H29" s="32">
        <f t="shared" si="0"/>
        <v>940</v>
      </c>
    </row>
    <row r="30" spans="1:10" ht="16.5" customHeight="1" x14ac:dyDescent="0.2">
      <c r="A30" s="30" t="s">
        <v>20</v>
      </c>
      <c r="B30" s="9" t="s">
        <v>50</v>
      </c>
      <c r="C30" s="10" t="s">
        <v>53</v>
      </c>
      <c r="D30" s="10" t="s">
        <v>3</v>
      </c>
      <c r="E30" s="10">
        <v>4</v>
      </c>
      <c r="F30" s="35"/>
      <c r="G30" s="35">
        <v>270</v>
      </c>
      <c r="H30" s="32">
        <f t="shared" si="0"/>
        <v>1080</v>
      </c>
    </row>
    <row r="31" spans="1:10" ht="18.75" customHeight="1" x14ac:dyDescent="0.2">
      <c r="A31" s="30" t="s">
        <v>21</v>
      </c>
      <c r="B31" s="9" t="s">
        <v>54</v>
      </c>
      <c r="C31" s="10" t="s">
        <v>55</v>
      </c>
      <c r="D31" s="10" t="s">
        <v>2</v>
      </c>
      <c r="E31" s="10">
        <v>12.5</v>
      </c>
      <c r="F31" s="35"/>
      <c r="G31" s="35">
        <v>450</v>
      </c>
      <c r="H31" s="32">
        <f t="shared" si="0"/>
        <v>5625</v>
      </c>
    </row>
    <row r="32" spans="1:10" ht="13.5" customHeight="1" x14ac:dyDescent="0.2">
      <c r="A32" s="30" t="s">
        <v>22</v>
      </c>
      <c r="B32" s="9" t="s">
        <v>56</v>
      </c>
      <c r="C32" s="10" t="s">
        <v>57</v>
      </c>
      <c r="D32" s="10" t="s">
        <v>3</v>
      </c>
      <c r="E32" s="10">
        <v>8</v>
      </c>
      <c r="F32" s="35"/>
      <c r="G32" s="35">
        <v>320</v>
      </c>
      <c r="H32" s="32">
        <f t="shared" si="0"/>
        <v>2560</v>
      </c>
    </row>
    <row r="33" spans="1:10" ht="15.6" customHeight="1" x14ac:dyDescent="0.2">
      <c r="A33" s="30" t="s">
        <v>23</v>
      </c>
      <c r="B33" s="9" t="s">
        <v>58</v>
      </c>
      <c r="C33" s="10" t="s">
        <v>59</v>
      </c>
      <c r="D33" s="10" t="s">
        <v>1</v>
      </c>
      <c r="E33" s="10">
        <v>10</v>
      </c>
      <c r="F33" s="35"/>
      <c r="G33" s="35">
        <v>130</v>
      </c>
      <c r="H33" s="32">
        <f t="shared" si="0"/>
        <v>1300</v>
      </c>
    </row>
    <row r="34" spans="1:10" s="36" customFormat="1" ht="16.5" customHeight="1" x14ac:dyDescent="0.2">
      <c r="A34" s="30" t="s">
        <v>24</v>
      </c>
      <c r="B34" s="9" t="s">
        <v>60</v>
      </c>
      <c r="C34" s="10" t="s">
        <v>61</v>
      </c>
      <c r="D34" s="10" t="s">
        <v>62</v>
      </c>
      <c r="E34" s="10">
        <v>2</v>
      </c>
      <c r="F34" s="35"/>
      <c r="G34" s="35">
        <v>50</v>
      </c>
      <c r="H34" s="32">
        <f t="shared" si="0"/>
        <v>100</v>
      </c>
    </row>
    <row r="35" spans="1:10" ht="15" customHeight="1" x14ac:dyDescent="0.25">
      <c r="A35" s="30" t="s">
        <v>25</v>
      </c>
      <c r="B35" s="3" t="s">
        <v>63</v>
      </c>
      <c r="C35" s="4" t="s">
        <v>64</v>
      </c>
      <c r="D35" s="4" t="s">
        <v>2</v>
      </c>
      <c r="E35" s="4">
        <v>50</v>
      </c>
      <c r="F35" s="33"/>
      <c r="G35" s="33">
        <v>27</v>
      </c>
      <c r="H35" s="32">
        <f t="shared" si="0"/>
        <v>1350</v>
      </c>
    </row>
    <row r="36" spans="1:10" ht="13.9" customHeight="1" x14ac:dyDescent="0.25">
      <c r="A36" s="30" t="s">
        <v>26</v>
      </c>
      <c r="B36" s="3" t="s">
        <v>65</v>
      </c>
      <c r="C36" s="4" t="s">
        <v>66</v>
      </c>
      <c r="D36" s="4" t="s">
        <v>3</v>
      </c>
      <c r="E36" s="4">
        <v>16</v>
      </c>
      <c r="F36" s="33"/>
      <c r="G36" s="33">
        <v>50</v>
      </c>
      <c r="H36" s="32">
        <f t="shared" si="0"/>
        <v>800</v>
      </c>
    </row>
    <row r="37" spans="1:10" ht="13.9" customHeight="1" x14ac:dyDescent="0.25">
      <c r="A37" s="30" t="s">
        <v>27</v>
      </c>
      <c r="B37" s="3" t="s">
        <v>67</v>
      </c>
      <c r="C37" s="4" t="s">
        <v>68</v>
      </c>
      <c r="D37" s="4" t="s">
        <v>2</v>
      </c>
      <c r="E37" s="4">
        <v>12</v>
      </c>
      <c r="F37" s="33"/>
      <c r="G37" s="33">
        <v>134.9</v>
      </c>
      <c r="H37" s="32">
        <f t="shared" si="0"/>
        <v>1618.8000000000002</v>
      </c>
      <c r="I37" s="37"/>
    </row>
    <row r="38" spans="1:10" ht="13.15" customHeight="1" x14ac:dyDescent="0.25">
      <c r="A38" s="30" t="s">
        <v>28</v>
      </c>
      <c r="B38" s="3" t="s">
        <v>67</v>
      </c>
      <c r="C38" s="4" t="s">
        <v>69</v>
      </c>
      <c r="D38" s="4" t="s">
        <v>2</v>
      </c>
      <c r="E38" s="4">
        <v>8</v>
      </c>
      <c r="F38" s="33"/>
      <c r="G38" s="33">
        <v>134.9</v>
      </c>
      <c r="H38" s="32">
        <f t="shared" si="0"/>
        <v>1079.2</v>
      </c>
    </row>
    <row r="39" spans="1:10" ht="14.45" customHeight="1" x14ac:dyDescent="0.25">
      <c r="A39" s="30" t="s">
        <v>29</v>
      </c>
      <c r="B39" s="3" t="s">
        <v>70</v>
      </c>
      <c r="C39" s="4" t="s">
        <v>71</v>
      </c>
      <c r="D39" s="4" t="s">
        <v>2</v>
      </c>
      <c r="E39" s="4">
        <v>4</v>
      </c>
      <c r="F39" s="33"/>
      <c r="G39" s="33">
        <v>30</v>
      </c>
      <c r="H39" s="32">
        <f t="shared" si="0"/>
        <v>120</v>
      </c>
    </row>
    <row r="40" spans="1:10" ht="16.149999999999999" customHeight="1" x14ac:dyDescent="0.25">
      <c r="A40" s="30" t="s">
        <v>30</v>
      </c>
      <c r="B40" s="3" t="s">
        <v>72</v>
      </c>
      <c r="C40" s="4" t="s">
        <v>73</v>
      </c>
      <c r="D40" s="4" t="s">
        <v>2</v>
      </c>
      <c r="E40" s="4">
        <v>5</v>
      </c>
      <c r="F40" s="33"/>
      <c r="G40" s="33">
        <v>95.138800000003542</v>
      </c>
      <c r="H40" s="32">
        <f t="shared" si="0"/>
        <v>475.6940000000177</v>
      </c>
      <c r="I40" s="37"/>
    </row>
    <row r="41" spans="1:10" ht="15" customHeight="1" x14ac:dyDescent="0.25">
      <c r="A41" s="30" t="s">
        <v>31</v>
      </c>
      <c r="B41" s="3" t="s">
        <v>74</v>
      </c>
      <c r="C41" s="4" t="s">
        <v>75</v>
      </c>
      <c r="D41" s="4" t="s">
        <v>3</v>
      </c>
      <c r="E41" s="4">
        <v>2</v>
      </c>
      <c r="F41" s="33"/>
      <c r="G41" s="33">
        <v>1250</v>
      </c>
      <c r="H41" s="32">
        <f t="shared" si="0"/>
        <v>2500</v>
      </c>
      <c r="I41" s="37"/>
    </row>
    <row r="42" spans="1:10" ht="15" customHeight="1" x14ac:dyDescent="0.25">
      <c r="A42" s="30" t="s">
        <v>32</v>
      </c>
      <c r="B42" s="3" t="s">
        <v>74</v>
      </c>
      <c r="C42" s="4" t="s">
        <v>76</v>
      </c>
      <c r="D42" s="4" t="s">
        <v>3</v>
      </c>
      <c r="E42" s="4">
        <v>2</v>
      </c>
      <c r="F42" s="33"/>
      <c r="G42" s="33">
        <v>1640</v>
      </c>
      <c r="H42" s="32">
        <f t="shared" si="0"/>
        <v>3280</v>
      </c>
    </row>
    <row r="43" spans="1:10" ht="12.75" customHeight="1" x14ac:dyDescent="0.25">
      <c r="A43" s="30" t="s">
        <v>90</v>
      </c>
      <c r="B43" s="3" t="s">
        <v>77</v>
      </c>
      <c r="C43" s="4" t="s">
        <v>78</v>
      </c>
      <c r="D43" s="4" t="s">
        <v>2</v>
      </c>
      <c r="E43" s="4">
        <v>20</v>
      </c>
      <c r="F43" s="33"/>
      <c r="G43" s="33">
        <v>124</v>
      </c>
      <c r="H43" s="32">
        <f t="shared" si="0"/>
        <v>2480</v>
      </c>
    </row>
    <row r="44" spans="1:10" ht="14.25" customHeight="1" x14ac:dyDescent="0.25">
      <c r="A44" s="30" t="s">
        <v>91</v>
      </c>
      <c r="B44" s="3" t="s">
        <v>79</v>
      </c>
      <c r="C44" s="4" t="s">
        <v>80</v>
      </c>
      <c r="D44" s="4" t="s">
        <v>3</v>
      </c>
      <c r="E44" s="4">
        <v>8</v>
      </c>
      <c r="F44" s="33"/>
      <c r="G44" s="33">
        <v>1050</v>
      </c>
      <c r="H44" s="32">
        <f t="shared" si="0"/>
        <v>8400</v>
      </c>
    </row>
    <row r="45" spans="1:10" x14ac:dyDescent="0.25">
      <c r="A45" s="30" t="s">
        <v>92</v>
      </c>
      <c r="B45" s="3" t="s">
        <v>81</v>
      </c>
      <c r="C45" s="4" t="s">
        <v>82</v>
      </c>
      <c r="D45" s="4" t="s">
        <v>3</v>
      </c>
      <c r="E45" s="4">
        <v>40</v>
      </c>
      <c r="F45" s="33"/>
      <c r="G45" s="33">
        <v>22</v>
      </c>
      <c r="H45" s="32">
        <f t="shared" si="0"/>
        <v>880</v>
      </c>
    </row>
    <row r="46" spans="1:10" x14ac:dyDescent="0.25">
      <c r="A46" s="30" t="s">
        <v>93</v>
      </c>
      <c r="B46" s="3" t="s">
        <v>81</v>
      </c>
      <c r="C46" s="4" t="s">
        <v>83</v>
      </c>
      <c r="D46" s="4" t="s">
        <v>3</v>
      </c>
      <c r="E46" s="4">
        <v>60</v>
      </c>
      <c r="F46" s="33"/>
      <c r="G46" s="33">
        <v>10</v>
      </c>
      <c r="H46" s="32">
        <f t="shared" si="0"/>
        <v>600</v>
      </c>
      <c r="J46" s="37"/>
    </row>
    <row r="47" spans="1:10" x14ac:dyDescent="0.25">
      <c r="A47" s="30" t="s">
        <v>94</v>
      </c>
      <c r="B47" s="3" t="s">
        <v>81</v>
      </c>
      <c r="C47" s="4" t="s">
        <v>84</v>
      </c>
      <c r="D47" s="4" t="s">
        <v>3</v>
      </c>
      <c r="E47" s="4">
        <v>40</v>
      </c>
      <c r="F47" s="33"/>
      <c r="G47" s="33">
        <v>12</v>
      </c>
      <c r="H47" s="32">
        <f t="shared" si="0"/>
        <v>480</v>
      </c>
      <c r="J47" s="37"/>
    </row>
    <row r="48" spans="1:10" x14ac:dyDescent="0.25">
      <c r="A48" s="30" t="s">
        <v>95</v>
      </c>
      <c r="B48" s="3" t="s">
        <v>81</v>
      </c>
      <c r="C48" s="4" t="s">
        <v>85</v>
      </c>
      <c r="D48" s="4" t="s">
        <v>3</v>
      </c>
      <c r="E48" s="4">
        <v>30</v>
      </c>
      <c r="F48" s="33"/>
      <c r="G48" s="33">
        <v>25</v>
      </c>
      <c r="H48" s="32">
        <f t="shared" si="0"/>
        <v>750</v>
      </c>
    </row>
    <row r="49" spans="1:8" x14ac:dyDescent="0.25">
      <c r="A49" s="30" t="s">
        <v>96</v>
      </c>
      <c r="B49" s="3" t="s">
        <v>86</v>
      </c>
      <c r="C49" s="4" t="s">
        <v>87</v>
      </c>
      <c r="D49" s="4" t="s">
        <v>2</v>
      </c>
      <c r="E49" s="4">
        <v>5</v>
      </c>
      <c r="F49" s="33"/>
      <c r="G49" s="33">
        <v>160</v>
      </c>
      <c r="H49" s="32">
        <f t="shared" si="0"/>
        <v>800</v>
      </c>
    </row>
    <row r="50" spans="1:8" x14ac:dyDescent="0.2">
      <c r="A50" s="58" t="s">
        <v>88</v>
      </c>
      <c r="B50" s="59"/>
      <c r="C50" s="59"/>
      <c r="D50" s="59"/>
      <c r="E50" s="59"/>
      <c r="F50" s="59"/>
      <c r="G50" s="60"/>
      <c r="H50" s="38">
        <f>SUM(H18:H49)</f>
        <v>63170.694000000018</v>
      </c>
    </row>
    <row r="51" spans="1:8" x14ac:dyDescent="0.2">
      <c r="A51" s="58" t="s">
        <v>89</v>
      </c>
      <c r="B51" s="59"/>
      <c r="C51" s="59"/>
      <c r="D51" s="59"/>
      <c r="E51" s="59"/>
      <c r="F51" s="59"/>
      <c r="G51" s="60"/>
      <c r="H51" s="38">
        <f>H50+H16</f>
        <v>422508.47</v>
      </c>
    </row>
    <row r="53" spans="1:8" x14ac:dyDescent="0.2">
      <c r="H53" s="37"/>
    </row>
    <row r="54" spans="1:8" x14ac:dyDescent="0.2">
      <c r="A54" s="48" t="s">
        <v>159</v>
      </c>
      <c r="B54" s="48"/>
      <c r="C54" s="48"/>
      <c r="D54" s="48"/>
      <c r="E54" s="48"/>
      <c r="F54" s="48"/>
      <c r="G54" s="48"/>
      <c r="H54" s="48"/>
    </row>
  </sheetData>
  <mergeCells count="5">
    <mergeCell ref="A54:H54"/>
    <mergeCell ref="A10:H10"/>
    <mergeCell ref="A9:H9"/>
    <mergeCell ref="A50:G50"/>
    <mergeCell ref="A51:G51"/>
  </mergeCells>
  <phoneticPr fontId="0" type="noConversion"/>
  <printOptions horizontalCentered="1"/>
  <pageMargins left="0.23622047244094491" right="0.23622047244094491" top="0.74803149606299213" bottom="0.74803149606299213" header="0.31496062992125984" footer="0.31496062992125984"/>
  <pageSetup paperSize="9" scale="8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Ведомость</vt:lpstr>
      <vt:lpstr>Смета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Халилова Альфия Зиннатулловна</cp:lastModifiedBy>
  <cp:lastPrinted>2016-09-20T10:32:07Z</cp:lastPrinted>
  <dcterms:created xsi:type="dcterms:W3CDTF">2010-06-11T09:13:52Z</dcterms:created>
  <dcterms:modified xsi:type="dcterms:W3CDTF">2016-10-12T10:34:53Z</dcterms:modified>
</cp:coreProperties>
</file>