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5480" windowHeight="11016" activeTab="1"/>
  </bookViews>
  <sheets>
    <sheet name="Ведомость" sheetId="2" r:id="rId1"/>
    <sheet name="Смета" sheetId="1" r:id="rId2"/>
  </sheets>
  <definedNames>
    <definedName name="_xlnm.Print_Area" localSheetId="1">Смета!$A$1:$H$32</definedName>
  </definedNames>
  <calcPr calcId="145621"/>
</workbook>
</file>

<file path=xl/calcChain.xml><?xml version="1.0" encoding="utf-8"?>
<calcChain xmlns="http://schemas.openxmlformats.org/spreadsheetml/2006/main">
  <c r="G14" i="1" l="1"/>
  <c r="G15" i="1" l="1"/>
  <c r="G19" i="1" l="1"/>
  <c r="E17" i="1"/>
  <c r="G17" i="1" s="1"/>
  <c r="G13" i="1"/>
  <c r="G12" i="1"/>
  <c r="G11" i="1"/>
  <c r="G16" i="1"/>
  <c r="G18" i="1"/>
  <c r="G20" i="1" l="1"/>
  <c r="G21" i="1"/>
</calcChain>
</file>

<file path=xl/sharedStrings.xml><?xml version="1.0" encoding="utf-8"?>
<sst xmlns="http://schemas.openxmlformats.org/spreadsheetml/2006/main" count="91" uniqueCount="59">
  <si>
    <t>№п/п</t>
  </si>
  <si>
    <t>Наименование работы</t>
  </si>
  <si>
    <t>Обоснование</t>
  </si>
  <si>
    <t>СМЕТА</t>
  </si>
  <si>
    <t>Ед.изм.</t>
  </si>
  <si>
    <t>Турбина</t>
  </si>
  <si>
    <t>Котел</t>
  </si>
  <si>
    <t>Компрессор</t>
  </si>
  <si>
    <t>система</t>
  </si>
  <si>
    <t>Итого по смете в ценах 1991 года ОРГРЭС</t>
  </si>
  <si>
    <t>энергоблок</t>
  </si>
  <si>
    <t>ВЕДОМОСТЬ ОБЪЁМОВ</t>
  </si>
  <si>
    <t>Кол. единиц</t>
  </si>
  <si>
    <t xml:space="preserve">Проведение балансовых испытаний энергоблока при мгновенном отключении вспомогательного оборудования </t>
  </si>
  <si>
    <t>Проведение балансовых испытаний энергоблока в полном составе работающего оборудования при сбросе нагрузки</t>
  </si>
  <si>
    <t>Главный инженер ТЭЦ-20 -</t>
  </si>
  <si>
    <t>филиала ПАО "Мосэнерго"</t>
  </si>
  <si>
    <t>_____________А.И. Истомов</t>
  </si>
  <si>
    <t>УТВЕРЖДАЮ:</t>
  </si>
  <si>
    <t>"___"_______________2015 г.</t>
  </si>
  <si>
    <t>на тепловые балансовые испытания ПГУ-420Т ТЭЦ-20 - филиала ПАО «Мосэнерго» для разработки НТД по топливоиспользованию в 2016 г.</t>
  </si>
  <si>
    <t>Проведение балансовых испытаний паровой турбины SST5-5000 (130 МВт)  в составе энергоблока ПГУ-420Т ст.№ 11 для составления нормативных характеристик.</t>
  </si>
  <si>
    <t>Проведение балансовых испытаний газовой турбины SGT5-4000F (290 МВт) в составе энергоблока ПГУ-420Т ст.№ 11 для составления нормативных характеристик.</t>
  </si>
  <si>
    <t>Проведение балансовых испытаний системы технического водоснабжения в составе энергоблока ПГУ-420Т ст.№ 11 для составления нормативных характеристик.</t>
  </si>
  <si>
    <t>Проведение балансовых испытаний системы вентиляции и кондиционирования главного корпуса энергоблока ПГУ-420Т ст.№ 11 для составления нормативных характеристик.</t>
  </si>
  <si>
    <t>Проведение балансовых испытаний питательно-деаэраторного отделения, ПЭН блока ПГУ-420Т ст.№ 11  для составления нормативных характеристик.</t>
  </si>
  <si>
    <t>Проведение балансовых испытаний энергоблока в полном составе работающего оборудования при сбросе нагрузки.</t>
  </si>
  <si>
    <t>Проведение балансовых испытаний энергоблока при мгновенном отключении вспомогательного оборудования.</t>
  </si>
  <si>
    <t>Начальник СПР</t>
  </si>
  <si>
    <t>Д.А. Андриянов</t>
  </si>
  <si>
    <t>А.Е. Соломатин</t>
  </si>
  <si>
    <t>Директор ТЭЦ-20 -</t>
  </si>
  <si>
    <t>_____________А.В. Захаренков</t>
  </si>
  <si>
    <t>"___"__________________2015 г.</t>
  </si>
  <si>
    <t>Смета составлена на основании Прейскуранта ОРГРЭС на экспериментальные и наладочные работы по совершенствованию технологии и эксплуатации электростанций и сетей 1991 года.</t>
  </si>
  <si>
    <t>Итого по смете с К=15,83 на 2016 г.</t>
  </si>
  <si>
    <t>том 1, разд. 2.1.04.02-2.1.04.09,  категория сложности 2</t>
  </si>
  <si>
    <t>том 4, п.13.1.01.02-13.01.01.07                                                                  3 группа оборудования.</t>
  </si>
  <si>
    <t xml:space="preserve">том 3, п.9.1.01.02-9.1.01.13,                                                                                   1 кат, 4 группа обор.                                                           К1=1,1 с промотбором воды </t>
  </si>
  <si>
    <t>том 3, п.7.1.02.02-7.1.02.14, по 1 виду (сбросы нагрузки) 4 кат, 5 группа обор.</t>
  </si>
  <si>
    <t>том 3, п.7.1.02.04-7.1.02.14,  по 2 виду (отключения)  4 кат, 5 группа обор. для кажд. послед К=0,8</t>
  </si>
  <si>
    <t>том 3, разд. 9.1.01.02-9.1.01.13
Категория сложности-1. Група оборудования - 5 К=0,7 на каждую послед.</t>
  </si>
  <si>
    <t>Проведение балансовых испытаний котла-утилизатора паровой Еп-264/297/43-13,/3,0/0,47-558/558/237-11,6вв (КУ-11) в составе энергоблока ПГУ-420Т ст.№ 11 для составления нормативных характеристик.</t>
  </si>
  <si>
    <t>Проведение балансовых испытаний дожимных компрессоров Cameron 5R3 MSGPB-3AG/30 в составе энергоблока ПГУ-420Т ст.№ 11 для составления нормативных характеристик.</t>
  </si>
  <si>
    <t xml:space="preserve">Зам. гл. инженера, начальник УТ </t>
  </si>
  <si>
    <t xml:space="preserve">Cтоимость </t>
  </si>
  <si>
    <t>Итого (руб.)</t>
  </si>
  <si>
    <t>Главный инженер</t>
  </si>
  <si>
    <t>А.И. Истомов</t>
  </si>
  <si>
    <t>Начальник службы стандартов</t>
  </si>
  <si>
    <t>Т.Р. Осипова</t>
  </si>
  <si>
    <t>Главный специалист ТС</t>
  </si>
  <si>
    <t>А.В. Солдатов</t>
  </si>
  <si>
    <t>Проведение балансовых испытаний паровой турбины SST5-5000 (130 МВт)  в составе энергоблока ПГУ-420Т ст.№ 11 для составления нормативных характеристик (кол-во опытов - 63).</t>
  </si>
  <si>
    <t>Проведение балансовых испытаний котла-утилизатора паровой Еп-264/297/43-13,/3,0/0,47-558/558/237-11,6вв (КУ-11) в составе энергоблока ПГУ-420Т ст.№ 11для составления нормативных характеристик (кол-во опытов - 20).</t>
  </si>
  <si>
    <t>Проведение балансовых испытаний газовой турбины SGT5-4000F (290 МВт) в составе энергоблока ПГУ-420Т ст.№ 11 для составления нормативных характеристик (кол-во опытов - 16).</t>
  </si>
  <si>
    <t>том 3, п.7.1.03.03, 05, 06, 09, 12,                                                                                                   1 кат, 5.1 группа оборудования, фак. кол-во опытов 63                                                                  2696+(10809+5002)*(0,65+0,35*63/30)+2324+2033</t>
  </si>
  <si>
    <t>том 3, п.8.1.03.03, 05, 07, 09, 11, 12,                                                          1 кат, 1 группа оборудования, к=1,2 в составе ПГУ, факт. кол-во опытов 16                                                                          1015*1,64*7,2+(760+2532)*(18007+12624)*1,64*1,2+2533*1,2</t>
  </si>
  <si>
    <t>том 2, п.5.1.01.03, 05, 06, 09,                                                                               1 кат, 5 группа, к1=1,2 в составе ПГУ, к2=0,75 на газе,факт. кол. 20 опытов                                                                   {5884+(8678+8718+7309)*1,33}*1,2*0,75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</si>
</sst>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/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opLeftCell="A19" workbookViewId="0">
      <selection activeCell="K19" sqref="K19"/>
    </sheetView>
  </sheetViews>
  <sheetFormatPr defaultRowHeight="14.4" x14ac:dyDescent="0.3"/>
  <cols>
    <col min="1" max="1" width="3.44140625" customWidth="1"/>
    <col min="2" max="2" width="5.109375" customWidth="1"/>
    <col min="3" max="3" width="66.109375" style="1" customWidth="1"/>
    <col min="4" max="4" width="11.44140625" customWidth="1"/>
    <col min="5" max="5" width="11.77734375" customWidth="1"/>
    <col min="6" max="6" width="12.6640625" customWidth="1"/>
  </cols>
  <sheetData>
    <row r="1" spans="2:6" x14ac:dyDescent="0.3">
      <c r="E1" s="28" t="s">
        <v>18</v>
      </c>
    </row>
    <row r="2" spans="2:6" x14ac:dyDescent="0.3">
      <c r="E2" s="28" t="s">
        <v>15</v>
      </c>
    </row>
    <row r="3" spans="2:6" x14ac:dyDescent="0.3">
      <c r="E3" s="28" t="s">
        <v>16</v>
      </c>
    </row>
    <row r="4" spans="2:6" x14ac:dyDescent="0.3">
      <c r="E4" s="28" t="s">
        <v>17</v>
      </c>
    </row>
    <row r="5" spans="2:6" x14ac:dyDescent="0.3">
      <c r="E5" s="28" t="s">
        <v>19</v>
      </c>
    </row>
    <row r="10" spans="2:6" ht="17.399999999999999" x14ac:dyDescent="0.3">
      <c r="B10" s="41" t="s">
        <v>11</v>
      </c>
      <c r="C10" s="41"/>
      <c r="D10" s="41"/>
      <c r="E10" s="41"/>
      <c r="F10" s="2"/>
    </row>
    <row r="11" spans="2:6" ht="37.5" customHeight="1" x14ac:dyDescent="0.3">
      <c r="B11" s="40" t="s">
        <v>20</v>
      </c>
      <c r="C11" s="40"/>
      <c r="D11" s="40"/>
      <c r="E11" s="40"/>
    </row>
    <row r="12" spans="2:6" ht="26.25" customHeight="1" x14ac:dyDescent="0.3">
      <c r="B12" s="11" t="s">
        <v>0</v>
      </c>
      <c r="C12" s="3" t="s">
        <v>1</v>
      </c>
      <c r="D12" s="3" t="s">
        <v>4</v>
      </c>
      <c r="E12" s="4" t="s">
        <v>12</v>
      </c>
    </row>
    <row r="13" spans="2:6" ht="41.25" customHeight="1" x14ac:dyDescent="0.3">
      <c r="B13" s="6">
        <v>1</v>
      </c>
      <c r="C13" s="7" t="s">
        <v>53</v>
      </c>
      <c r="D13" s="8" t="s">
        <v>5</v>
      </c>
      <c r="E13" s="10">
        <v>1</v>
      </c>
    </row>
    <row r="14" spans="2:6" ht="41.25" customHeight="1" x14ac:dyDescent="0.3">
      <c r="B14" s="11">
        <v>2</v>
      </c>
      <c r="C14" s="12" t="s">
        <v>55</v>
      </c>
      <c r="D14" s="8" t="s">
        <v>5</v>
      </c>
      <c r="E14" s="14">
        <v>1</v>
      </c>
    </row>
    <row r="15" spans="2:6" ht="43.5" customHeight="1" x14ac:dyDescent="0.3">
      <c r="B15" s="11">
        <v>3</v>
      </c>
      <c r="C15" s="12" t="s">
        <v>54</v>
      </c>
      <c r="D15" s="15" t="s">
        <v>6</v>
      </c>
      <c r="E15" s="16">
        <v>1</v>
      </c>
    </row>
    <row r="16" spans="2:6" ht="43.5" customHeight="1" x14ac:dyDescent="0.3">
      <c r="B16" s="11">
        <v>4</v>
      </c>
      <c r="C16" s="19" t="s">
        <v>43</v>
      </c>
      <c r="D16" s="20" t="s">
        <v>7</v>
      </c>
      <c r="E16" s="31">
        <v>3</v>
      </c>
    </row>
    <row r="17" spans="2:5" ht="39.75" customHeight="1" x14ac:dyDescent="0.3">
      <c r="B17" s="6">
        <v>5</v>
      </c>
      <c r="C17" s="18" t="s">
        <v>23</v>
      </c>
      <c r="D17" s="15" t="s">
        <v>8</v>
      </c>
      <c r="E17" s="17">
        <v>1</v>
      </c>
    </row>
    <row r="18" spans="2:5" ht="41.25" customHeight="1" x14ac:dyDescent="0.3">
      <c r="B18" s="11">
        <v>6</v>
      </c>
      <c r="C18" s="12" t="s">
        <v>24</v>
      </c>
      <c r="D18" s="15" t="s">
        <v>8</v>
      </c>
      <c r="E18" s="16">
        <v>1</v>
      </c>
    </row>
    <row r="19" spans="2:5" ht="30" customHeight="1" x14ac:dyDescent="0.3">
      <c r="B19" s="11">
        <v>7</v>
      </c>
      <c r="C19" s="12" t="s">
        <v>25</v>
      </c>
      <c r="D19" s="15" t="s">
        <v>8</v>
      </c>
      <c r="E19" s="16">
        <v>1</v>
      </c>
    </row>
    <row r="20" spans="2:5" ht="26.4" x14ac:dyDescent="0.3">
      <c r="B20" s="6">
        <v>8</v>
      </c>
      <c r="C20" s="12" t="s">
        <v>26</v>
      </c>
      <c r="D20" s="20" t="s">
        <v>10</v>
      </c>
      <c r="E20" s="22">
        <v>1</v>
      </c>
    </row>
    <row r="21" spans="2:5" ht="26.4" x14ac:dyDescent="0.3">
      <c r="B21" s="11">
        <v>9</v>
      </c>
      <c r="C21" s="12" t="s">
        <v>27</v>
      </c>
      <c r="D21" s="20" t="s">
        <v>10</v>
      </c>
      <c r="E21" s="22">
        <v>1</v>
      </c>
    </row>
    <row r="23" spans="2:5" x14ac:dyDescent="0.3">
      <c r="C23" s="5"/>
      <c r="E23" s="37"/>
    </row>
    <row r="24" spans="2:5" x14ac:dyDescent="0.3">
      <c r="C24" s="29" t="s">
        <v>44</v>
      </c>
      <c r="E24" s="27" t="s">
        <v>30</v>
      </c>
    </row>
    <row r="25" spans="2:5" s="25" customFormat="1" x14ac:dyDescent="0.3">
      <c r="C25" s="1"/>
      <c r="E25" s="27"/>
    </row>
    <row r="26" spans="2:5" x14ac:dyDescent="0.3">
      <c r="C26" s="25" t="s">
        <v>49</v>
      </c>
      <c r="E26" s="27" t="s">
        <v>50</v>
      </c>
    </row>
    <row r="27" spans="2:5" x14ac:dyDescent="0.3">
      <c r="E27" s="27"/>
    </row>
    <row r="28" spans="2:5" x14ac:dyDescent="0.3">
      <c r="C28" s="25" t="s">
        <v>28</v>
      </c>
      <c r="E28" s="27" t="s">
        <v>29</v>
      </c>
    </row>
    <row r="29" spans="2:5" x14ac:dyDescent="0.3">
      <c r="C29" s="5"/>
      <c r="E29" s="37"/>
    </row>
    <row r="30" spans="2:5" x14ac:dyDescent="0.3">
      <c r="C30" s="25" t="s">
        <v>51</v>
      </c>
      <c r="E30" s="27" t="s">
        <v>52</v>
      </c>
    </row>
  </sheetData>
  <mergeCells count="2">
    <mergeCell ref="B11:E11"/>
    <mergeCell ref="B10:E10"/>
  </mergeCells>
  <phoneticPr fontId="3" type="noConversion"/>
  <pageMargins left="0.18" right="0.17" top="0.44" bottom="0.3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topLeftCell="A19" zoomScaleNormal="100" zoomScaleSheetLayoutView="100" workbookViewId="0">
      <selection activeCell="G36" sqref="G36"/>
    </sheetView>
  </sheetViews>
  <sheetFormatPr defaultColWidth="9.109375" defaultRowHeight="13.8" x14ac:dyDescent="0.3"/>
  <cols>
    <col min="1" max="1" width="3.33203125" style="5" customWidth="1"/>
    <col min="2" max="2" width="39.44140625" style="5" customWidth="1"/>
    <col min="3" max="3" width="30.88671875" style="5" customWidth="1"/>
    <col min="4" max="4" width="10" style="5" customWidth="1"/>
    <col min="5" max="5" width="10.21875" style="5" customWidth="1"/>
    <col min="6" max="6" width="7.109375" style="5" customWidth="1"/>
    <col min="7" max="7" width="11.21875" style="5" customWidth="1"/>
    <col min="8" max="16384" width="9.109375" style="5"/>
  </cols>
  <sheetData>
    <row r="1" spans="1:7" s="26" customFormat="1" x14ac:dyDescent="0.25">
      <c r="E1" s="25"/>
      <c r="G1" s="28" t="s">
        <v>18</v>
      </c>
    </row>
    <row r="2" spans="1:7" s="26" customFormat="1" x14ac:dyDescent="0.25">
      <c r="E2" s="25"/>
      <c r="G2" s="28" t="s">
        <v>31</v>
      </c>
    </row>
    <row r="3" spans="1:7" s="26" customFormat="1" x14ac:dyDescent="0.25">
      <c r="E3" s="25"/>
      <c r="G3" s="28" t="s">
        <v>16</v>
      </c>
    </row>
    <row r="4" spans="1:7" s="26" customFormat="1" x14ac:dyDescent="0.25">
      <c r="E4" s="25"/>
      <c r="G4" s="28" t="s">
        <v>32</v>
      </c>
    </row>
    <row r="5" spans="1:7" s="26" customFormat="1" x14ac:dyDescent="0.25">
      <c r="E5" s="25"/>
      <c r="G5" s="28" t="s">
        <v>33</v>
      </c>
    </row>
    <row r="6" spans="1:7" s="26" customFormat="1" ht="13.2" x14ac:dyDescent="0.25"/>
    <row r="7" spans="1:7" s="26" customFormat="1" ht="17.399999999999999" x14ac:dyDescent="0.3">
      <c r="A7" s="41" t="s">
        <v>3</v>
      </c>
      <c r="B7" s="41"/>
      <c r="C7" s="41"/>
      <c r="D7" s="41"/>
      <c r="E7" s="41"/>
      <c r="F7" s="41"/>
      <c r="G7" s="41"/>
    </row>
    <row r="8" spans="1:7" s="26" customFormat="1" ht="31.5" customHeight="1" x14ac:dyDescent="0.25">
      <c r="A8" s="46" t="s">
        <v>20</v>
      </c>
      <c r="B8" s="46"/>
      <c r="C8" s="46"/>
      <c r="D8" s="46"/>
      <c r="E8" s="46"/>
      <c r="F8" s="46"/>
      <c r="G8" s="46"/>
    </row>
    <row r="9" spans="1:7" s="26" customFormat="1" ht="33" customHeight="1" x14ac:dyDescent="0.25">
      <c r="A9" s="45" t="s">
        <v>34</v>
      </c>
      <c r="B9" s="45"/>
      <c r="C9" s="45"/>
      <c r="D9" s="45"/>
      <c r="E9" s="45"/>
      <c r="F9" s="45"/>
      <c r="G9" s="45"/>
    </row>
    <row r="10" spans="1:7" ht="39.6" x14ac:dyDescent="0.3">
      <c r="A10" s="15" t="s">
        <v>0</v>
      </c>
      <c r="B10" s="3" t="s">
        <v>1</v>
      </c>
      <c r="C10" s="3" t="s">
        <v>2</v>
      </c>
      <c r="D10" s="3" t="s">
        <v>4</v>
      </c>
      <c r="E10" s="4" t="s">
        <v>45</v>
      </c>
      <c r="F10" s="4" t="s">
        <v>12</v>
      </c>
      <c r="G10" s="4" t="s">
        <v>46</v>
      </c>
    </row>
    <row r="11" spans="1:7" ht="67.2" customHeight="1" x14ac:dyDescent="0.3">
      <c r="A11" s="6">
        <v>1</v>
      </c>
      <c r="B11" s="36" t="s">
        <v>21</v>
      </c>
      <c r="C11" s="7" t="s">
        <v>56</v>
      </c>
      <c r="D11" s="8" t="s">
        <v>5</v>
      </c>
      <c r="E11" s="21">
        <v>28951.24</v>
      </c>
      <c r="F11" s="34">
        <v>1</v>
      </c>
      <c r="G11" s="32">
        <f>E11*F11</f>
        <v>28951.24</v>
      </c>
    </row>
    <row r="12" spans="1:7" ht="67.2" customHeight="1" x14ac:dyDescent="0.3">
      <c r="A12" s="11">
        <v>2</v>
      </c>
      <c r="B12" s="19" t="s">
        <v>22</v>
      </c>
      <c r="C12" s="12" t="s">
        <v>57</v>
      </c>
      <c r="D12" s="8" t="s">
        <v>5</v>
      </c>
      <c r="E12" s="21">
        <v>69269.33</v>
      </c>
      <c r="F12" s="33">
        <v>1</v>
      </c>
      <c r="G12" s="32">
        <f t="shared" ref="G12:G19" si="0">E12*F12</f>
        <v>69269.33</v>
      </c>
    </row>
    <row r="13" spans="1:7" ht="79.8" customHeight="1" x14ac:dyDescent="0.3">
      <c r="A13" s="11">
        <v>3</v>
      </c>
      <c r="B13" s="19" t="s">
        <v>42</v>
      </c>
      <c r="C13" s="12" t="s">
        <v>58</v>
      </c>
      <c r="D13" s="15" t="s">
        <v>6</v>
      </c>
      <c r="E13" s="13">
        <v>34867.49</v>
      </c>
      <c r="F13" s="16">
        <v>1</v>
      </c>
      <c r="G13" s="9">
        <f t="shared" si="0"/>
        <v>34867.49</v>
      </c>
    </row>
    <row r="14" spans="1:7" ht="57" customHeight="1" x14ac:dyDescent="0.3">
      <c r="A14" s="35">
        <v>4</v>
      </c>
      <c r="B14" s="19" t="s">
        <v>43</v>
      </c>
      <c r="C14" s="19" t="s">
        <v>41</v>
      </c>
      <c r="D14" s="20" t="s">
        <v>7</v>
      </c>
      <c r="E14" s="30">
        <v>3237</v>
      </c>
      <c r="F14" s="31">
        <v>3</v>
      </c>
      <c r="G14" s="32">
        <f>E14+(E14*2*0.7)</f>
        <v>7768.7999999999993</v>
      </c>
    </row>
    <row r="15" spans="1:7" ht="54.75" customHeight="1" x14ac:dyDescent="0.3">
      <c r="A15" s="11">
        <v>5</v>
      </c>
      <c r="B15" s="18" t="s">
        <v>23</v>
      </c>
      <c r="C15" s="12" t="s">
        <v>36</v>
      </c>
      <c r="D15" s="15" t="s">
        <v>8</v>
      </c>
      <c r="E15" s="30">
        <v>22855</v>
      </c>
      <c r="F15" s="31">
        <v>1</v>
      </c>
      <c r="G15" s="32">
        <f>E15*F15</f>
        <v>22855</v>
      </c>
    </row>
    <row r="16" spans="1:7" ht="54" customHeight="1" x14ac:dyDescent="0.3">
      <c r="A16" s="11">
        <v>6</v>
      </c>
      <c r="B16" s="12" t="s">
        <v>24</v>
      </c>
      <c r="C16" s="12" t="s">
        <v>37</v>
      </c>
      <c r="D16" s="15" t="s">
        <v>8</v>
      </c>
      <c r="E16" s="13">
        <v>14652</v>
      </c>
      <c r="F16" s="16">
        <v>1</v>
      </c>
      <c r="G16" s="9">
        <f>E16*F16</f>
        <v>14652</v>
      </c>
    </row>
    <row r="17" spans="1:7" ht="54" customHeight="1" x14ac:dyDescent="0.3">
      <c r="A17" s="11">
        <v>7</v>
      </c>
      <c r="B17" s="12" t="s">
        <v>25</v>
      </c>
      <c r="C17" s="12" t="s">
        <v>38</v>
      </c>
      <c r="D17" s="15" t="s">
        <v>8</v>
      </c>
      <c r="E17" s="13">
        <f>6394*1.1</f>
        <v>7033.4000000000005</v>
      </c>
      <c r="F17" s="16">
        <v>1</v>
      </c>
      <c r="G17" s="9">
        <f t="shared" si="0"/>
        <v>7033.4000000000005</v>
      </c>
    </row>
    <row r="18" spans="1:7" ht="41.25" customHeight="1" x14ac:dyDescent="0.3">
      <c r="A18" s="11">
        <v>8</v>
      </c>
      <c r="B18" s="12" t="s">
        <v>14</v>
      </c>
      <c r="C18" s="19" t="s">
        <v>39</v>
      </c>
      <c r="D18" s="20" t="s">
        <v>10</v>
      </c>
      <c r="E18" s="21">
        <v>19951</v>
      </c>
      <c r="F18" s="22">
        <v>1</v>
      </c>
      <c r="G18" s="9">
        <f t="shared" si="0"/>
        <v>19951</v>
      </c>
    </row>
    <row r="19" spans="1:7" ht="40.5" customHeight="1" x14ac:dyDescent="0.3">
      <c r="A19" s="6">
        <v>9</v>
      </c>
      <c r="B19" s="12" t="s">
        <v>13</v>
      </c>
      <c r="C19" s="19" t="s">
        <v>40</v>
      </c>
      <c r="D19" s="20" t="s">
        <v>10</v>
      </c>
      <c r="E19" s="21">
        <v>15000.8</v>
      </c>
      <c r="F19" s="22">
        <v>1</v>
      </c>
      <c r="G19" s="9">
        <f t="shared" si="0"/>
        <v>15000.8</v>
      </c>
    </row>
    <row r="20" spans="1:7" x14ac:dyDescent="0.3">
      <c r="A20" s="42" t="s">
        <v>9</v>
      </c>
      <c r="B20" s="43"/>
      <c r="C20" s="43"/>
      <c r="D20" s="43"/>
      <c r="E20" s="43"/>
      <c r="F20" s="44"/>
      <c r="G20" s="21">
        <f>SUM(G11:G19)</f>
        <v>220349.05999999997</v>
      </c>
    </row>
    <row r="21" spans="1:7" x14ac:dyDescent="0.3">
      <c r="A21" s="47" t="s">
        <v>35</v>
      </c>
      <c r="B21" s="48"/>
      <c r="C21" s="48"/>
      <c r="D21" s="48"/>
      <c r="E21" s="48"/>
      <c r="F21" s="23">
        <v>15.83</v>
      </c>
      <c r="G21" s="24">
        <f>G20*F21</f>
        <v>3488125.6197999995</v>
      </c>
    </row>
    <row r="23" spans="1:7" ht="14.4" x14ac:dyDescent="0.3">
      <c r="B23" s="25" t="s">
        <v>47</v>
      </c>
      <c r="C23" s="25"/>
      <c r="D23" s="25"/>
      <c r="E23" s="25"/>
      <c r="F23" s="38" t="s">
        <v>48</v>
      </c>
    </row>
    <row r="24" spans="1:7" x14ac:dyDescent="0.3">
      <c r="F24" s="39"/>
    </row>
    <row r="25" spans="1:7" ht="14.4" x14ac:dyDescent="0.3">
      <c r="B25" s="29" t="s">
        <v>44</v>
      </c>
      <c r="F25" s="38" t="s">
        <v>30</v>
      </c>
    </row>
    <row r="26" spans="1:7" s="25" customFormat="1" ht="14.4" x14ac:dyDescent="0.3">
      <c r="B26" s="1"/>
      <c r="C26" s="1"/>
      <c r="F26" s="38"/>
    </row>
    <row r="27" spans="1:7" s="25" customFormat="1" x14ac:dyDescent="0.25">
      <c r="B27" s="25" t="s">
        <v>49</v>
      </c>
      <c r="F27" s="38" t="s">
        <v>50</v>
      </c>
    </row>
    <row r="28" spans="1:7" s="25" customFormat="1" ht="14.4" x14ac:dyDescent="0.3">
      <c r="B28" s="1"/>
      <c r="C28" s="1"/>
      <c r="F28" s="38"/>
    </row>
    <row r="29" spans="1:7" ht="14.4" x14ac:dyDescent="0.3">
      <c r="B29" s="25" t="s">
        <v>28</v>
      </c>
      <c r="F29" s="38" t="s">
        <v>29</v>
      </c>
    </row>
    <row r="30" spans="1:7" x14ac:dyDescent="0.3">
      <c r="F30" s="39"/>
    </row>
    <row r="31" spans="1:7" ht="14.4" x14ac:dyDescent="0.3">
      <c r="B31" s="25" t="s">
        <v>51</v>
      </c>
      <c r="C31" s="25"/>
      <c r="D31" s="25"/>
      <c r="E31" s="25"/>
      <c r="F31" s="38" t="s">
        <v>52</v>
      </c>
    </row>
  </sheetData>
  <mergeCells count="5">
    <mergeCell ref="A7:G7"/>
    <mergeCell ref="A20:F20"/>
    <mergeCell ref="A9:G9"/>
    <mergeCell ref="A8:G8"/>
    <mergeCell ref="A21:E21"/>
  </mergeCells>
  <phoneticPr fontId="3" type="noConversion"/>
  <pageMargins left="0.19685039370078741" right="0.15748031496062992" top="0.51181102362204722" bottom="0.3149606299212598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Ведомость</vt:lpstr>
      <vt:lpstr>Смета</vt:lpstr>
      <vt:lpstr>Смета!Область_печати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</dc:creator>
  <cp:lastModifiedBy>Ганшина Светлана Владимировна</cp:lastModifiedBy>
  <cp:lastPrinted>2015-11-16T13:17:53Z</cp:lastPrinted>
  <dcterms:created xsi:type="dcterms:W3CDTF">2008-07-28T04:45:07Z</dcterms:created>
  <dcterms:modified xsi:type="dcterms:W3CDTF">2016-03-02T05:51:23Z</dcterms:modified>
</cp:coreProperties>
</file>