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80" windowHeight="11580" activeTab="1"/>
  </bookViews>
  <sheets>
    <sheet name="смета 2016" sheetId="11" r:id="rId1"/>
    <sheet name="объемы на 2016 год" sheetId="2" r:id="rId2"/>
  </sheets>
  <definedNames>
    <definedName name="_xlnm.Print_Area" localSheetId="1">'объемы на 2016 год'!$A$1:$D$108</definedName>
    <definedName name="_xlnm.Print_Area" localSheetId="0">'смета 2016'!$A$1:$G$94</definedName>
  </definedNames>
  <calcPr calcId="145621"/>
</workbook>
</file>

<file path=xl/calcChain.xml><?xml version="1.0" encoding="utf-8"?>
<calcChain xmlns="http://schemas.openxmlformats.org/spreadsheetml/2006/main">
  <c r="G75" i="11" l="1"/>
  <c r="G64" i="11"/>
  <c r="G47" i="11"/>
  <c r="G30" i="11"/>
  <c r="G74" i="11" l="1"/>
  <c r="G63" i="11"/>
  <c r="G62" i="11"/>
  <c r="G46" i="11"/>
  <c r="G29" i="11"/>
  <c r="G28" i="11"/>
  <c r="G85" i="11" l="1"/>
  <c r="G84" i="11"/>
  <c r="G83" i="11"/>
  <c r="G81" i="11"/>
  <c r="G80" i="11"/>
  <c r="G79" i="11"/>
  <c r="G78" i="11"/>
  <c r="G72" i="11"/>
  <c r="G71" i="11"/>
  <c r="G70" i="11"/>
  <c r="G68" i="11"/>
  <c r="G67" i="11"/>
  <c r="G66" i="11"/>
  <c r="G60" i="11"/>
  <c r="G59" i="11"/>
  <c r="G58" i="11"/>
  <c r="G56" i="11"/>
  <c r="G55" i="11"/>
  <c r="G54" i="11"/>
  <c r="G51" i="11"/>
  <c r="G52" i="11"/>
  <c r="G50" i="11"/>
  <c r="G49" i="11"/>
  <c r="G42" i="11"/>
  <c r="G37" i="11"/>
  <c r="G32" i="11"/>
  <c r="G26" i="11"/>
  <c r="G23" i="11"/>
  <c r="G25" i="11"/>
  <c r="G24" i="11"/>
  <c r="G44" i="11"/>
  <c r="G43" i="11"/>
  <c r="G40" i="11"/>
  <c r="G39" i="11"/>
  <c r="G38" i="11"/>
  <c r="G33" i="11"/>
  <c r="G35" i="11"/>
  <c r="G34" i="11"/>
  <c r="G21" i="11"/>
  <c r="G20" i="11"/>
  <c r="G19" i="11"/>
  <c r="G18" i="11"/>
  <c r="G17" i="11"/>
  <c r="G86" i="11" l="1"/>
  <c r="G87" i="11" l="1"/>
</calcChain>
</file>

<file path=xl/sharedStrings.xml><?xml version="1.0" encoding="utf-8"?>
<sst xmlns="http://schemas.openxmlformats.org/spreadsheetml/2006/main" count="492" uniqueCount="161">
  <si>
    <t>№№ п/п</t>
  </si>
  <si>
    <t>Наименование и содержание работы</t>
  </si>
  <si>
    <t>Обоснование</t>
  </si>
  <si>
    <t>Единица измерения</t>
  </si>
  <si>
    <t>Количество</t>
  </si>
  <si>
    <t>Стоимость, руб.</t>
  </si>
  <si>
    <t>1.</t>
  </si>
  <si>
    <t>Прейскурант на экспериментально-наладочные работы СПО ОРГРЭС, 1992, общая часть, приложение 2,</t>
  </si>
  <si>
    <t>2.</t>
  </si>
  <si>
    <t>10 форматок А4</t>
  </si>
  <si>
    <t>3.</t>
  </si>
  <si>
    <t>То же, п. 8</t>
  </si>
  <si>
    <t>То же, п. 11</t>
  </si>
  <si>
    <t>То же, п. 15</t>
  </si>
  <si>
    <t>1 тема</t>
  </si>
  <si>
    <t>0,5 авт. л.</t>
  </si>
  <si>
    <t>1 А4</t>
  </si>
  <si>
    <t>6.</t>
  </si>
  <si>
    <t>То же, п. 18</t>
  </si>
  <si>
    <t>То же, п. 19</t>
  </si>
  <si>
    <t>1 организация</t>
  </si>
  <si>
    <t>материал в полном объеме</t>
  </si>
  <si>
    <t>Итого:</t>
  </si>
  <si>
    <t>Итого с коэффициентом пересчета в текущие цены</t>
  </si>
  <si>
    <t>То же, п. 7</t>
  </si>
  <si>
    <t>То же, п. 14</t>
  </si>
  <si>
    <t>УТВЕРЖДАЮ</t>
  </si>
  <si>
    <t>СМЕТА</t>
  </si>
  <si>
    <t>Цена (в ценах 1992 г.), руб.</t>
  </si>
  <si>
    <t>Подбор документов. Выбор необходимых сведений из документов</t>
  </si>
  <si>
    <t>п. 2</t>
  </si>
  <si>
    <t>1.2.</t>
  </si>
  <si>
    <t>1.3.</t>
  </si>
  <si>
    <t>1.4.</t>
  </si>
  <si>
    <t>1.5.</t>
  </si>
  <si>
    <t>Составление графического материала</t>
  </si>
  <si>
    <t>Составление таблиц и проведение расчетов по ним</t>
  </si>
  <si>
    <t>2.1.</t>
  </si>
  <si>
    <t>2.2.</t>
  </si>
  <si>
    <t>2.3.</t>
  </si>
  <si>
    <t>3.1.</t>
  </si>
  <si>
    <t>3.2.</t>
  </si>
  <si>
    <t>3.3.</t>
  </si>
  <si>
    <t>5.1.</t>
  </si>
  <si>
    <t>5.2.</t>
  </si>
  <si>
    <t>1.1.</t>
  </si>
  <si>
    <t>То же, п. 8, к=0,8</t>
  </si>
  <si>
    <t>Приложение № 1</t>
  </si>
  <si>
    <t>к техническому заданию</t>
  </si>
  <si>
    <t>ВЕДОМОСТЬ ОБЪЕМОВ РАБОТ</t>
  </si>
  <si>
    <t>Обработка материалов обследования</t>
  </si>
  <si>
    <t>5.3.</t>
  </si>
  <si>
    <t>Составление текстовой части раздела</t>
  </si>
  <si>
    <t>6.1.</t>
  </si>
  <si>
    <t>6.2.</t>
  </si>
  <si>
    <t>6.3.</t>
  </si>
  <si>
    <t>7.</t>
  </si>
  <si>
    <t>7.1.</t>
  </si>
  <si>
    <t>7.2.</t>
  </si>
  <si>
    <t>8.</t>
  </si>
  <si>
    <t>8.1.</t>
  </si>
  <si>
    <t>8.2.</t>
  </si>
  <si>
    <t>9.</t>
  </si>
  <si>
    <t>9.1.</t>
  </si>
  <si>
    <t>10.</t>
  </si>
  <si>
    <t>10.1.</t>
  </si>
  <si>
    <t>11.</t>
  </si>
  <si>
    <t>11.1.</t>
  </si>
  <si>
    <t>11.2.</t>
  </si>
  <si>
    <t>12.</t>
  </si>
  <si>
    <t>12.1.</t>
  </si>
  <si>
    <t>12.2.</t>
  </si>
  <si>
    <t>12.3.</t>
  </si>
  <si>
    <t>13.</t>
  </si>
  <si>
    <t>14.</t>
  </si>
  <si>
    <t>Разработка раздела «Сведения о противоаварийных мероприятиях»</t>
  </si>
  <si>
    <t>15.</t>
  </si>
  <si>
    <t>Изучение технологического регламента производства и составление перечня загрязняющих веществ (ЗВ), которые могут образовываться в ходе технологических процессов</t>
  </si>
  <si>
    <t>2.4.</t>
  </si>
  <si>
    <t>Подготовка карты-схемы промплощадки предприятия. Кодификация и определение координат источников загрязнения атмосферы</t>
  </si>
  <si>
    <t>Оформление материалов раздела проекта "Общие сведения о предприятии"</t>
  </si>
  <si>
    <t>То же, п. 2</t>
  </si>
  <si>
    <t>Определение количественных и качественных характеристик выбросов ЗВ в атмосферу</t>
  </si>
  <si>
    <t>5.4.</t>
  </si>
  <si>
    <t>Характеристика неогрнизованных аварийных и залповых выбросов ЗВ предприятия</t>
  </si>
  <si>
    <t>Обоснование полноты и достоверности исходных данных, принятых для расчета ПДВ</t>
  </si>
  <si>
    <t>Оформление материалов раздела проекта "Характеристика предприятия, как источника загрязнения атмосферы"</t>
  </si>
  <si>
    <t>9.2.</t>
  </si>
  <si>
    <t>9.3.</t>
  </si>
  <si>
    <t>10.2.</t>
  </si>
  <si>
    <t>10.3.</t>
  </si>
  <si>
    <t>Разработка предложений по нормативу ПДВ по каждому источнику и ингридиенту</t>
  </si>
  <si>
    <t>11.3.</t>
  </si>
  <si>
    <t>Разработка плана мероприятий по снижению выбросов ЗВ</t>
  </si>
  <si>
    <t>Оформление материалов раздела проекта "Проведение расчетов и определение предложений ПДВ"</t>
  </si>
  <si>
    <t>Разработка плана мероприятий по сокращению выбросов в атмосферу в период НМУ</t>
  </si>
  <si>
    <t>13.1.</t>
  </si>
  <si>
    <t>13.2.</t>
  </si>
  <si>
    <t>13.3.</t>
  </si>
  <si>
    <t>Разработка плана-графика контроля выбросов ЗВ в атмосферу в период НМУ</t>
  </si>
  <si>
    <t>14.1.</t>
  </si>
  <si>
    <t>14.2.</t>
  </si>
  <si>
    <t>14.3.</t>
  </si>
  <si>
    <t>Оформление материалов раздела "Мероприятия по регулированию выбросов при неблагоприятных метереологических условиях"</t>
  </si>
  <si>
    <t>16.</t>
  </si>
  <si>
    <t>Разработка раздела "Контроль за соблюдением нормативов на предприятии"</t>
  </si>
  <si>
    <t>17.</t>
  </si>
  <si>
    <t>Согласование разработанного проекта нормативов ПДВ в соответствии с природоохранным законодательством</t>
  </si>
  <si>
    <t>Согласование Проекта нормативов предельно допустимых выбросов в Роспотребнадзоре.</t>
  </si>
  <si>
    <t>Утверждение Проекта нормативов предельно допустимых выбросов в Росприроднадзоре.</t>
  </si>
  <si>
    <t>Получение разрешения на выброс загрязняющих веществ в атмосферный воздух</t>
  </si>
  <si>
    <t>К=0,172</t>
  </si>
  <si>
    <r>
      <t>Проверил:</t>
    </r>
    <r>
      <rPr>
        <u/>
        <sz val="11"/>
        <rFont val="Times New Roman"/>
        <family val="1"/>
        <charset val="204"/>
      </rPr>
      <t xml:space="preserve"> </t>
    </r>
  </si>
  <si>
    <t>филиал ПАО «Мосэнерго»</t>
  </si>
  <si>
    <t>Наименование объекта</t>
  </si>
  <si>
    <t>Место расположения объекта</t>
  </si>
  <si>
    <t>Срок выполнения</t>
  </si>
  <si>
    <t>Фамилия, Имя, Отчество представителя филиала ПАО "Мосэнерго"   с указанием должности,                                             контактного телефона                                адреса электронной почты</t>
  </si>
  <si>
    <t>Согласовано:</t>
  </si>
  <si>
    <t>Начальник службы экологии</t>
  </si>
  <si>
    <t>ПАО "Мосэнерго"</t>
  </si>
  <si>
    <t>П.В.Бублей</t>
  </si>
  <si>
    <t>Куратор</t>
  </si>
  <si>
    <t>Е.И.Моисейцева</t>
  </si>
  <si>
    <t>Получение заключения на план мероприятий по уменьшению выбросов вредных (загрязняющих) веществ в атмосферный воздух при получении прогнозов  неблагоприятных метеорологических условий (НМУ)</t>
  </si>
  <si>
    <t>15.3</t>
  </si>
  <si>
    <t>Директор ГЭС-1</t>
  </si>
  <si>
    <t>___________________Г.Н.Ребров</t>
  </si>
  <si>
    <t>«______» ________________  2016 г.</t>
  </si>
  <si>
    <t>Разработка, согласование проектов ПДВ и инвентаризации выбросов загрязняющих веществ с получением разрешения на выброс для ГЭС-1</t>
  </si>
  <si>
    <t>Составил:  гл специалист                                                             Ю.В.Дементьева</t>
  </si>
  <si>
    <t>«____» _______________ 2016 г.</t>
  </si>
  <si>
    <t>Разработка, согласование проектов  ПДВ и инвентаризации выбросов загрязняющих веществ с получением разрешения на выброс для ГЭС-1</t>
  </si>
  <si>
    <t>ГЭС-1 филиал ПАО "Мосэнерго"</t>
  </si>
  <si>
    <t>г. Москва, ул. Садовническая д.11</t>
  </si>
  <si>
    <t>Дементьева Юлия Владимировна  главный специалист                           8 (495)-957-23-52                DementyevaUV@mosenergo.ru</t>
  </si>
  <si>
    <t xml:space="preserve">Главный инженер </t>
  </si>
  <si>
    <t>Главный специалист</t>
  </si>
  <si>
    <t>А.В.Шувалов</t>
  </si>
  <si>
    <t>Ю.В.Дементьева</t>
  </si>
  <si>
    <t xml:space="preserve">Примечание:  всего оранизованных источников - 13 ед.,  а/транспорт на ГЭС-1 отсутствует, но на открытой стоянке стоит автотранспорт, и в гараже 2 ед. - легковые машины, не числяциеся на балансе ГЭС-1, используется. Количество веществ в действующем  разрешении на выбросы в.в. в атмосферу - 17 наименования (955 тн.). </t>
  </si>
  <si>
    <t>________________Г.Н.Ребров</t>
  </si>
  <si>
    <t>Составление текстовой части расчета II категории сложности</t>
  </si>
  <si>
    <t>То же, п. 11, к=0,5</t>
  </si>
  <si>
    <t>То же, п. 14, к=0,5</t>
  </si>
  <si>
    <t>4.1</t>
  </si>
  <si>
    <t>4.2</t>
  </si>
  <si>
    <t>4.3</t>
  </si>
  <si>
    <t>4.4</t>
  </si>
  <si>
    <r>
      <t>Составление текстовой части расчета II категории сложности</t>
    </r>
    <r>
      <rPr>
        <sz val="12"/>
        <color rgb="FFFF0000"/>
        <rFont val="Times New Roman"/>
        <family val="1"/>
        <charset val="204"/>
      </rPr>
      <t xml:space="preserve"> (Пояснительная записка к плану НМУ)</t>
    </r>
  </si>
  <si>
    <t>Составление текстовой части раздела II категории сложности</t>
  </si>
  <si>
    <t>5</t>
  </si>
  <si>
    <t>8.3.</t>
  </si>
  <si>
    <t>8.4.</t>
  </si>
  <si>
    <t>15.1</t>
  </si>
  <si>
    <t>15.2</t>
  </si>
  <si>
    <t>15.4</t>
  </si>
  <si>
    <t>16.1.</t>
  </si>
  <si>
    <t>16.2.</t>
  </si>
  <si>
    <t>Обследование предприятия с целью выявления источников выбросов</t>
  </si>
  <si>
    <t>июль 2016 г. - июль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</si>
</sst>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43" fontId="1" fillId="0" borderId="2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43" fontId="1" fillId="0" borderId="4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16" fontId="1" fillId="0" borderId="7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wrapText="1"/>
    </xf>
    <xf numFmtId="0" fontId="0" fillId="0" borderId="10" xfId="0" applyBorder="1" applyAlignment="1">
      <alignment wrapText="1"/>
    </xf>
    <xf numFmtId="43" fontId="1" fillId="0" borderId="11" xfId="0" applyNumberFormat="1" applyFont="1" applyBorder="1" applyAlignment="1">
      <alignment horizontal="right" vertical="top" wrapText="1"/>
    </xf>
    <xf numFmtId="43" fontId="1" fillId="0" borderId="12" xfId="0" applyNumberFormat="1" applyFont="1" applyBorder="1" applyAlignment="1">
      <alignment horizontal="right" vertical="top" wrapText="1"/>
    </xf>
    <xf numFmtId="43" fontId="1" fillId="0" borderId="0" xfId="0" applyNumberFormat="1" applyFont="1" applyBorder="1" applyAlignment="1">
      <alignment horizontal="right" vertical="top" wrapText="1"/>
    </xf>
    <xf numFmtId="164" fontId="1" fillId="0" borderId="7" xfId="0" applyNumberFormat="1" applyFont="1" applyBorder="1" applyAlignment="1">
      <alignment horizontal="center" vertical="top" wrapText="1"/>
    </xf>
    <xf numFmtId="43" fontId="1" fillId="0" borderId="7" xfId="0" applyNumberFormat="1" applyFont="1" applyBorder="1" applyAlignment="1">
      <alignment horizontal="right" vertical="top" wrapText="1"/>
    </xf>
    <xf numFmtId="43" fontId="1" fillId="0" borderId="13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vertical="top" wrapText="1"/>
    </xf>
    <xf numFmtId="0" fontId="1" fillId="0" borderId="15" xfId="0" applyFont="1" applyBorder="1" applyAlignment="1">
      <alignment vertical="top"/>
    </xf>
    <xf numFmtId="0" fontId="1" fillId="0" borderId="15" xfId="0" applyFont="1" applyBorder="1" applyAlignment="1">
      <alignment horizontal="center" vertical="top" wrapText="1"/>
    </xf>
    <xf numFmtId="164" fontId="1" fillId="0" borderId="15" xfId="0" applyNumberFormat="1" applyFont="1" applyBorder="1" applyAlignment="1">
      <alignment horizontal="center" vertical="top" wrapText="1"/>
    </xf>
    <xf numFmtId="43" fontId="1" fillId="0" borderId="15" xfId="0" applyNumberFormat="1" applyFont="1" applyBorder="1" applyAlignment="1">
      <alignment horizontal="right" vertical="top" wrapText="1"/>
    </xf>
    <xf numFmtId="43" fontId="1" fillId="0" borderId="16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16" fontId="1" fillId="0" borderId="4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164" fontId="9" fillId="0" borderId="4" xfId="0" applyNumberFormat="1" applyFont="1" applyBorder="1" applyAlignment="1">
      <alignment horizontal="center" vertical="top" wrapText="1"/>
    </xf>
    <xf numFmtId="43" fontId="9" fillId="0" borderId="4" xfId="0" applyNumberFormat="1" applyFont="1" applyBorder="1" applyAlignment="1">
      <alignment horizontal="right" vertical="top" wrapText="1"/>
    </xf>
    <xf numFmtId="43" fontId="9" fillId="0" borderId="1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 wrapText="1"/>
    </xf>
    <xf numFmtId="43" fontId="9" fillId="0" borderId="3" xfId="0" applyNumberFormat="1" applyFont="1" applyBorder="1" applyAlignment="1">
      <alignment horizontal="right" vertical="top" wrapText="1"/>
    </xf>
    <xf numFmtId="43" fontId="9" fillId="0" borderId="10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164" fontId="1" fillId="0" borderId="3" xfId="0" applyNumberFormat="1" applyFont="1" applyBorder="1" applyAlignment="1">
      <alignment horizontal="center" vertical="top" wrapText="1"/>
    </xf>
    <xf numFmtId="43" fontId="1" fillId="0" borderId="3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2" fillId="0" borderId="0" xfId="0" applyFont="1" applyAlignment="1"/>
    <xf numFmtId="0" fontId="10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/>
    <xf numFmtId="0" fontId="1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16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13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center" vertical="top" wrapText="1"/>
    </xf>
    <xf numFmtId="164" fontId="13" fillId="0" borderId="2" xfId="0" applyNumberFormat="1" applyFont="1" applyBorder="1" applyAlignment="1">
      <alignment horizontal="center" vertical="top" wrapText="1"/>
    </xf>
    <xf numFmtId="43" fontId="13" fillId="0" borderId="2" xfId="0" applyNumberFormat="1" applyFont="1" applyBorder="1" applyAlignment="1">
      <alignment horizontal="right" vertical="top" wrapText="1"/>
    </xf>
    <xf numFmtId="43" fontId="13" fillId="0" borderId="1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 applyAlignment="1"/>
    <xf numFmtId="0" fontId="7" fillId="0" borderId="0" xfId="0" applyFont="1"/>
    <xf numFmtId="0" fontId="14" fillId="0" borderId="0" xfId="0" applyFont="1"/>
    <xf numFmtId="0" fontId="15" fillId="0" borderId="0" xfId="0" applyFont="1"/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top" wrapText="1"/>
    </xf>
    <xf numFmtId="49" fontId="1" fillId="0" borderId="21" xfId="0" applyNumberFormat="1" applyFont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top" wrapText="1"/>
    </xf>
    <xf numFmtId="49" fontId="13" fillId="0" borderId="18" xfId="0" applyNumberFormat="1" applyFont="1" applyBorder="1" applyAlignment="1">
      <alignment horizontal="center" vertical="top" wrapText="1"/>
    </xf>
    <xf numFmtId="49" fontId="1" fillId="0" borderId="20" xfId="0" applyNumberFormat="1" applyFont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6" fillId="0" borderId="4" xfId="0" applyNumberFormat="1" applyFont="1" applyFill="1" applyBorder="1" applyAlignment="1">
      <alignment horizontal="center" vertical="top" wrapText="1"/>
    </xf>
    <xf numFmtId="164" fontId="16" fillId="2" borderId="4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justify" vertical="top" wrapText="1"/>
    </xf>
    <xf numFmtId="0" fontId="0" fillId="0" borderId="0" xfId="0" applyAlignment="1"/>
    <xf numFmtId="0" fontId="2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7" xfId="0" applyFont="1" applyFill="1" applyBorder="1" applyAlignment="1">
      <alignment vertical="top" wrapText="1"/>
    </xf>
    <xf numFmtId="0" fontId="0" fillId="0" borderId="17" xfId="0" applyBorder="1" applyAlignment="1">
      <alignment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5" formatCode="_-* #,##0.00_р_._-;\-* #,##0.00_р_._-;_-* &quot;-&quot;??_р_._-;_-@_-"/>
      <alignment horizontal="right" vertical="top" textRotation="0" wrapText="1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5" formatCode="_-* #,##0.00_р_._-;\-* #,##0.00_р_._-;_-* &quot;-&quot;??_р_._-;_-@_-"/>
      <alignment horizontal="righ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64" formatCode="0.0"/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general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top" textRotation="0" wrapText="1" relative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1" defaultTableStyle="Стиль таблицы Ирина" defaultPivotStyle="PivotStyleLight16">
    <tableStyle name="Стиль таблицы Ирина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Смета" displayName="Смета" ref="A14:G87" totalsRowShown="0" headerRowDxfId="9" headerRowBorderDxfId="8" tableBorderDxfId="7">
  <tableColumns count="7">
    <tableColumn id="1" name="№№ п/п" dataDxfId="6"/>
    <tableColumn id="2" name="Наименование и содержание работы" dataDxfId="5"/>
    <tableColumn id="3" name="Обоснование" dataDxfId="4"/>
    <tableColumn id="4" name="Единица измерения" dataDxfId="3"/>
    <tableColumn id="5" name="Количество" dataDxfId="2"/>
    <tableColumn id="6" name="Цена (в ценах 1992 г.), руб." dataDxfId="1"/>
    <tableColumn id="7" name="Стоимость, руб.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view="pageBreakPreview" topLeftCell="A83" zoomScale="60" zoomScaleNormal="100" workbookViewId="0">
      <selection activeCell="R71" sqref="R71"/>
    </sheetView>
  </sheetViews>
  <sheetFormatPr defaultRowHeight="12.75" x14ac:dyDescent="0.2"/>
  <cols>
    <col min="1" max="1" width="7.28515625" customWidth="1"/>
    <col min="2" max="2" width="35.28515625" customWidth="1"/>
    <col min="3" max="3" width="20.7109375" customWidth="1"/>
    <col min="4" max="4" width="17.85546875" customWidth="1"/>
    <col min="5" max="5" width="14" customWidth="1"/>
    <col min="6" max="6" width="17.5703125" customWidth="1"/>
    <col min="7" max="7" width="18.140625" customWidth="1"/>
  </cols>
  <sheetData>
    <row r="1" spans="1:7" ht="18.600000000000001" customHeight="1" x14ac:dyDescent="0.2">
      <c r="E1" s="101" t="s">
        <v>26</v>
      </c>
      <c r="F1" s="102"/>
      <c r="G1" s="102"/>
    </row>
    <row r="2" spans="1:7" ht="15.6" customHeight="1" x14ac:dyDescent="0.2">
      <c r="E2" s="103" t="s">
        <v>126</v>
      </c>
      <c r="F2" s="102"/>
      <c r="G2" s="102"/>
    </row>
    <row r="3" spans="1:7" ht="15.6" customHeight="1" x14ac:dyDescent="0.2">
      <c r="E3" s="103" t="s">
        <v>113</v>
      </c>
      <c r="F3" s="102"/>
      <c r="G3" s="102"/>
    </row>
    <row r="4" spans="1:7" ht="9.6" customHeight="1" x14ac:dyDescent="0.2">
      <c r="E4" s="103"/>
      <c r="F4" s="102"/>
      <c r="G4" s="102"/>
    </row>
    <row r="5" spans="1:7" ht="19.149999999999999" customHeight="1" x14ac:dyDescent="0.2">
      <c r="E5" s="103" t="s">
        <v>127</v>
      </c>
      <c r="F5" s="102"/>
      <c r="G5" s="102"/>
    </row>
    <row r="6" spans="1:7" ht="18" customHeight="1" x14ac:dyDescent="0.2">
      <c r="E6" s="103" t="s">
        <v>128</v>
      </c>
      <c r="F6" s="102"/>
      <c r="G6" s="102"/>
    </row>
    <row r="9" spans="1:7" ht="18.75" x14ac:dyDescent="0.3">
      <c r="C9" s="98" t="s">
        <v>27</v>
      </c>
      <c r="D9" s="99"/>
    </row>
    <row r="10" spans="1:7" ht="38.25" customHeight="1" x14ac:dyDescent="0.35">
      <c r="A10" s="100" t="s">
        <v>129</v>
      </c>
      <c r="B10" s="100"/>
      <c r="C10" s="100"/>
      <c r="D10" s="100"/>
      <c r="E10" s="100"/>
      <c r="F10" s="100"/>
      <c r="G10" s="100"/>
    </row>
    <row r="11" spans="1:7" ht="9" customHeight="1" x14ac:dyDescent="0.35">
      <c r="A11" s="100"/>
      <c r="B11" s="100"/>
      <c r="C11" s="100"/>
      <c r="D11" s="100"/>
      <c r="E11" s="100"/>
      <c r="F11" s="100"/>
      <c r="G11" s="100"/>
    </row>
    <row r="14" spans="1:7" ht="45" customHeight="1" x14ac:dyDescent="0.2">
      <c r="A14" s="36" t="s">
        <v>0</v>
      </c>
      <c r="B14" s="36" t="s">
        <v>1</v>
      </c>
      <c r="C14" s="36" t="s">
        <v>2</v>
      </c>
      <c r="D14" s="36" t="s">
        <v>3</v>
      </c>
      <c r="E14" s="36" t="s">
        <v>4</v>
      </c>
      <c r="F14" s="36" t="s">
        <v>28</v>
      </c>
      <c r="G14" s="36" t="s">
        <v>5</v>
      </c>
    </row>
    <row r="15" spans="1:7" ht="15.75" x14ac:dyDescent="0.25">
      <c r="A15" s="16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21">
        <v>7</v>
      </c>
    </row>
    <row r="16" spans="1:7" ht="99" customHeight="1" x14ac:dyDescent="0.2">
      <c r="A16" s="17" t="s">
        <v>6</v>
      </c>
      <c r="B16" s="9" t="s">
        <v>77</v>
      </c>
      <c r="C16" s="9" t="s">
        <v>7</v>
      </c>
      <c r="D16" s="10"/>
      <c r="E16" s="10"/>
      <c r="F16" s="10"/>
      <c r="G16" s="22"/>
    </row>
    <row r="17" spans="1:7" ht="47.25" x14ac:dyDescent="0.2">
      <c r="A17" s="18" t="s">
        <v>45</v>
      </c>
      <c r="B17" s="11" t="s">
        <v>29</v>
      </c>
      <c r="C17" s="12" t="s">
        <v>30</v>
      </c>
      <c r="D17" s="13" t="s">
        <v>9</v>
      </c>
      <c r="E17" s="14">
        <v>40</v>
      </c>
      <c r="F17" s="15">
        <v>3325</v>
      </c>
      <c r="G17" s="23">
        <f>PRODUCT(F17,E17)</f>
        <v>133000</v>
      </c>
    </row>
    <row r="18" spans="1:7" ht="87.75" customHeight="1" x14ac:dyDescent="0.2">
      <c r="A18" s="19" t="s">
        <v>31</v>
      </c>
      <c r="B18" s="11" t="s">
        <v>159</v>
      </c>
      <c r="C18" s="12" t="s">
        <v>24</v>
      </c>
      <c r="D18" s="13" t="s">
        <v>14</v>
      </c>
      <c r="E18" s="14">
        <v>1</v>
      </c>
      <c r="F18" s="15">
        <v>17100</v>
      </c>
      <c r="G18" s="23">
        <f>PRODUCT(F18,E18)</f>
        <v>17100</v>
      </c>
    </row>
    <row r="19" spans="1:7" ht="34.9" customHeight="1" x14ac:dyDescent="0.2">
      <c r="A19" s="19" t="s">
        <v>32</v>
      </c>
      <c r="B19" s="11" t="s">
        <v>50</v>
      </c>
      <c r="C19" s="12" t="s">
        <v>11</v>
      </c>
      <c r="D19" s="13" t="s">
        <v>14</v>
      </c>
      <c r="E19" s="14">
        <v>1</v>
      </c>
      <c r="F19" s="27">
        <v>13015</v>
      </c>
      <c r="G19" s="23">
        <f>PRODUCT(F19,E19)</f>
        <v>13015</v>
      </c>
    </row>
    <row r="20" spans="1:7" ht="36.6" customHeight="1" x14ac:dyDescent="0.2">
      <c r="A20" s="18" t="s">
        <v>33</v>
      </c>
      <c r="B20" s="11" t="s">
        <v>142</v>
      </c>
      <c r="C20" s="12" t="s">
        <v>12</v>
      </c>
      <c r="D20" s="13" t="s">
        <v>15</v>
      </c>
      <c r="E20" s="14">
        <v>4</v>
      </c>
      <c r="F20" s="15">
        <v>55100</v>
      </c>
      <c r="G20" s="25">
        <f>PRODUCT(F20,E20)</f>
        <v>220400</v>
      </c>
    </row>
    <row r="21" spans="1:7" ht="39" customHeight="1" x14ac:dyDescent="0.2">
      <c r="A21" s="20" t="s">
        <v>34</v>
      </c>
      <c r="B21" s="4" t="s">
        <v>36</v>
      </c>
      <c r="C21" s="5" t="s">
        <v>13</v>
      </c>
      <c r="D21" s="6" t="s">
        <v>16</v>
      </c>
      <c r="E21" s="7">
        <v>5</v>
      </c>
      <c r="F21" s="8">
        <v>2755</v>
      </c>
      <c r="G21" s="28">
        <f>PRODUCT(F21,E21)</f>
        <v>13775</v>
      </c>
    </row>
    <row r="22" spans="1:7" ht="78.75" x14ac:dyDescent="0.2">
      <c r="A22" s="19" t="s">
        <v>8</v>
      </c>
      <c r="B22" s="11" t="s">
        <v>79</v>
      </c>
      <c r="C22" s="12"/>
      <c r="D22" s="13"/>
      <c r="E22" s="14"/>
      <c r="F22" s="15"/>
      <c r="G22" s="25"/>
    </row>
    <row r="23" spans="1:7" ht="47.25" x14ac:dyDescent="0.2">
      <c r="A23" s="19" t="s">
        <v>37</v>
      </c>
      <c r="B23" s="11" t="s">
        <v>29</v>
      </c>
      <c r="C23" s="12" t="s">
        <v>81</v>
      </c>
      <c r="D23" s="13" t="s">
        <v>9</v>
      </c>
      <c r="E23" s="14">
        <v>40</v>
      </c>
      <c r="F23" s="15">
        <v>3325</v>
      </c>
      <c r="G23" s="23">
        <f>PRODUCT(F23,E23)</f>
        <v>133000</v>
      </c>
    </row>
    <row r="24" spans="1:7" ht="31.5" x14ac:dyDescent="0.2">
      <c r="A24" s="42" t="s">
        <v>38</v>
      </c>
      <c r="B24" s="11" t="s">
        <v>50</v>
      </c>
      <c r="C24" s="12" t="s">
        <v>46</v>
      </c>
      <c r="D24" s="13" t="s">
        <v>14</v>
      </c>
      <c r="E24" s="14">
        <v>1</v>
      </c>
      <c r="F24" s="27">
        <v>13015</v>
      </c>
      <c r="G24" s="23">
        <f>PRODUCT(F24,E24,0.8)</f>
        <v>10412</v>
      </c>
    </row>
    <row r="25" spans="1:7" ht="31.5" x14ac:dyDescent="0.2">
      <c r="A25" s="19" t="s">
        <v>39</v>
      </c>
      <c r="B25" s="11" t="s">
        <v>142</v>
      </c>
      <c r="C25" s="12" t="s">
        <v>12</v>
      </c>
      <c r="D25" s="13" t="s">
        <v>15</v>
      </c>
      <c r="E25" s="14">
        <v>1</v>
      </c>
      <c r="F25" s="15">
        <v>55100</v>
      </c>
      <c r="G25" s="25">
        <f>PRODUCT(F25,E25)</f>
        <v>55100</v>
      </c>
    </row>
    <row r="26" spans="1:7" ht="31.5" x14ac:dyDescent="0.2">
      <c r="A26" s="20" t="s">
        <v>78</v>
      </c>
      <c r="B26" s="52" t="s">
        <v>35</v>
      </c>
      <c r="C26" s="4" t="s">
        <v>25</v>
      </c>
      <c r="D26" s="6" t="s">
        <v>16</v>
      </c>
      <c r="E26" s="7">
        <v>2</v>
      </c>
      <c r="F26" s="8">
        <v>2755</v>
      </c>
      <c r="G26" s="28">
        <f>PRODUCT(F26,E26)</f>
        <v>5510</v>
      </c>
    </row>
    <row r="27" spans="1:7" ht="47.25" x14ac:dyDescent="0.2">
      <c r="A27" s="18" t="s">
        <v>10</v>
      </c>
      <c r="B27" s="11" t="s">
        <v>80</v>
      </c>
      <c r="C27" s="40"/>
      <c r="D27" s="42"/>
      <c r="E27" s="43"/>
      <c r="F27" s="44"/>
      <c r="G27" s="45"/>
    </row>
    <row r="28" spans="1:7" ht="31.5" x14ac:dyDescent="0.2">
      <c r="A28" s="18" t="s">
        <v>40</v>
      </c>
      <c r="B28" s="51" t="s">
        <v>52</v>
      </c>
      <c r="C28" s="12" t="s">
        <v>143</v>
      </c>
      <c r="D28" s="13" t="s">
        <v>15</v>
      </c>
      <c r="E28" s="26">
        <v>4</v>
      </c>
      <c r="F28" s="15">
        <v>55100</v>
      </c>
      <c r="G28" s="23">
        <f>PRODUCT(F28,E28,0.5)</f>
        <v>110200</v>
      </c>
    </row>
    <row r="29" spans="1:7" ht="31.5" x14ac:dyDescent="0.2">
      <c r="A29" s="18" t="s">
        <v>41</v>
      </c>
      <c r="B29" s="41" t="s">
        <v>35</v>
      </c>
      <c r="C29" s="11" t="s">
        <v>144</v>
      </c>
      <c r="D29" s="13" t="s">
        <v>16</v>
      </c>
      <c r="E29" s="26">
        <v>10</v>
      </c>
      <c r="F29" s="15">
        <v>2755</v>
      </c>
      <c r="G29" s="23">
        <f>PRODUCT(F29,E29,0.5)</f>
        <v>13775</v>
      </c>
    </row>
    <row r="30" spans="1:7" ht="31.5" x14ac:dyDescent="0.2">
      <c r="A30" s="20" t="s">
        <v>42</v>
      </c>
      <c r="B30" s="39" t="s">
        <v>36</v>
      </c>
      <c r="C30" s="5" t="s">
        <v>13</v>
      </c>
      <c r="D30" s="6" t="s">
        <v>16</v>
      </c>
      <c r="E30" s="7">
        <v>10</v>
      </c>
      <c r="F30" s="8">
        <v>2755</v>
      </c>
      <c r="G30" s="23">
        <f>PRODUCT(F30,E30)</f>
        <v>27550</v>
      </c>
    </row>
    <row r="31" spans="1:7" ht="47.25" x14ac:dyDescent="0.2">
      <c r="A31" s="19">
        <v>4</v>
      </c>
      <c r="B31" s="9" t="s">
        <v>82</v>
      </c>
      <c r="C31" s="40"/>
      <c r="D31" s="47"/>
      <c r="E31" s="48"/>
      <c r="F31" s="49"/>
      <c r="G31" s="50"/>
    </row>
    <row r="32" spans="1:7" ht="47.25" x14ac:dyDescent="0.2">
      <c r="A32" s="81" t="s">
        <v>145</v>
      </c>
      <c r="B32" s="11" t="s">
        <v>29</v>
      </c>
      <c r="C32" s="12" t="s">
        <v>81</v>
      </c>
      <c r="D32" s="13" t="s">
        <v>9</v>
      </c>
      <c r="E32" s="14">
        <v>40</v>
      </c>
      <c r="F32" s="15">
        <v>3325</v>
      </c>
      <c r="G32" s="23">
        <f>PRODUCT(F32,E32)</f>
        <v>133000</v>
      </c>
    </row>
    <row r="33" spans="1:7" ht="31.5" x14ac:dyDescent="0.2">
      <c r="A33" s="83" t="s">
        <v>146</v>
      </c>
      <c r="B33" s="11" t="s">
        <v>50</v>
      </c>
      <c r="C33" s="12" t="s">
        <v>46</v>
      </c>
      <c r="D33" s="13" t="s">
        <v>14</v>
      </c>
      <c r="E33" s="14">
        <v>1</v>
      </c>
      <c r="F33" s="27">
        <v>13015</v>
      </c>
      <c r="G33" s="23">
        <f>PRODUCT(F33,E33,0.8)</f>
        <v>10412</v>
      </c>
    </row>
    <row r="34" spans="1:7" ht="31.5" x14ac:dyDescent="0.2">
      <c r="A34" s="81" t="s">
        <v>147</v>
      </c>
      <c r="B34" s="11" t="s">
        <v>142</v>
      </c>
      <c r="C34" s="12" t="s">
        <v>12</v>
      </c>
      <c r="D34" s="13" t="s">
        <v>15</v>
      </c>
      <c r="E34" s="14">
        <v>4</v>
      </c>
      <c r="F34" s="15">
        <v>55100</v>
      </c>
      <c r="G34" s="25">
        <f>PRODUCT(F34,E34)</f>
        <v>220400</v>
      </c>
    </row>
    <row r="35" spans="1:7" ht="31.5" x14ac:dyDescent="0.2">
      <c r="A35" s="81" t="s">
        <v>148</v>
      </c>
      <c r="B35" s="4" t="s">
        <v>36</v>
      </c>
      <c r="C35" s="5" t="s">
        <v>13</v>
      </c>
      <c r="D35" s="6" t="s">
        <v>16</v>
      </c>
      <c r="E35" s="7">
        <v>10</v>
      </c>
      <c r="F35" s="8">
        <v>2755</v>
      </c>
      <c r="G35" s="28">
        <f>PRODUCT(F35,E35)</f>
        <v>27550</v>
      </c>
    </row>
    <row r="36" spans="1:7" ht="47.25" x14ac:dyDescent="0.2">
      <c r="A36" s="85" t="s">
        <v>151</v>
      </c>
      <c r="B36" s="53" t="s">
        <v>84</v>
      </c>
      <c r="C36" s="40"/>
      <c r="D36" s="47"/>
      <c r="E36" s="48"/>
      <c r="F36" s="49"/>
      <c r="G36" s="50"/>
    </row>
    <row r="37" spans="1:7" ht="47.25" x14ac:dyDescent="0.2">
      <c r="A37" s="83" t="s">
        <v>43</v>
      </c>
      <c r="B37" s="11" t="s">
        <v>29</v>
      </c>
      <c r="C37" s="12" t="s">
        <v>81</v>
      </c>
      <c r="D37" s="13" t="s">
        <v>9</v>
      </c>
      <c r="E37" s="14">
        <v>40</v>
      </c>
      <c r="F37" s="15">
        <v>3325</v>
      </c>
      <c r="G37" s="23">
        <f>PRODUCT(F37,E37)</f>
        <v>133000</v>
      </c>
    </row>
    <row r="38" spans="1:7" ht="31.5" x14ac:dyDescent="0.2">
      <c r="A38" s="83" t="s">
        <v>44</v>
      </c>
      <c r="B38" s="11" t="s">
        <v>50</v>
      </c>
      <c r="C38" s="12" t="s">
        <v>46</v>
      </c>
      <c r="D38" s="13" t="s">
        <v>14</v>
      </c>
      <c r="E38" s="14">
        <v>1</v>
      </c>
      <c r="F38" s="15">
        <v>13015</v>
      </c>
      <c r="G38" s="15">
        <f>PRODUCT(F38,E38,0.8)</f>
        <v>10412</v>
      </c>
    </row>
    <row r="39" spans="1:7" ht="31.5" x14ac:dyDescent="0.2">
      <c r="A39" s="83" t="s">
        <v>51</v>
      </c>
      <c r="B39" s="11" t="s">
        <v>142</v>
      </c>
      <c r="C39" s="12" t="s">
        <v>12</v>
      </c>
      <c r="D39" s="13" t="s">
        <v>15</v>
      </c>
      <c r="E39" s="14">
        <v>4</v>
      </c>
      <c r="F39" s="15">
        <v>55100</v>
      </c>
      <c r="G39" s="25">
        <f>PRODUCT(F39,E39)</f>
        <v>220400</v>
      </c>
    </row>
    <row r="40" spans="1:7" ht="31.5" x14ac:dyDescent="0.2">
      <c r="A40" s="75" t="s">
        <v>83</v>
      </c>
      <c r="B40" s="39" t="s">
        <v>36</v>
      </c>
      <c r="C40" s="5" t="s">
        <v>13</v>
      </c>
      <c r="D40" s="6" t="s">
        <v>16</v>
      </c>
      <c r="E40" s="7">
        <v>10</v>
      </c>
      <c r="F40" s="8">
        <v>2755</v>
      </c>
      <c r="G40" s="28">
        <f>PRODUCT(F40,E40)</f>
        <v>27550</v>
      </c>
    </row>
    <row r="41" spans="1:7" ht="47.25" x14ac:dyDescent="0.2">
      <c r="A41" s="85" t="s">
        <v>17</v>
      </c>
      <c r="B41" s="53" t="s">
        <v>85</v>
      </c>
      <c r="C41" s="40"/>
      <c r="D41" s="47"/>
      <c r="E41" s="48"/>
      <c r="F41" s="49"/>
      <c r="G41" s="50"/>
    </row>
    <row r="42" spans="1:7" ht="47.25" x14ac:dyDescent="0.2">
      <c r="A42" s="83" t="s">
        <v>53</v>
      </c>
      <c r="B42" s="11" t="s">
        <v>29</v>
      </c>
      <c r="C42" s="12" t="s">
        <v>81</v>
      </c>
      <c r="D42" s="13" t="s">
        <v>9</v>
      </c>
      <c r="E42" s="14">
        <v>40</v>
      </c>
      <c r="F42" s="15">
        <v>3325</v>
      </c>
      <c r="G42" s="23">
        <f>PRODUCT(F42,E42)</f>
        <v>133000</v>
      </c>
    </row>
    <row r="43" spans="1:7" ht="31.5" x14ac:dyDescent="0.2">
      <c r="A43" s="83" t="s">
        <v>54</v>
      </c>
      <c r="B43" s="11" t="s">
        <v>142</v>
      </c>
      <c r="C43" s="12" t="s">
        <v>12</v>
      </c>
      <c r="D43" s="13" t="s">
        <v>15</v>
      </c>
      <c r="E43" s="14">
        <v>2</v>
      </c>
      <c r="F43" s="15">
        <v>55100</v>
      </c>
      <c r="G43" s="25">
        <f>PRODUCT(F43,E43)</f>
        <v>110200</v>
      </c>
    </row>
    <row r="44" spans="1:7" ht="31.5" x14ac:dyDescent="0.2">
      <c r="A44" s="75" t="s">
        <v>55</v>
      </c>
      <c r="B44" s="39" t="s">
        <v>36</v>
      </c>
      <c r="C44" s="5" t="s">
        <v>13</v>
      </c>
      <c r="D44" s="6" t="s">
        <v>16</v>
      </c>
      <c r="E44" s="7">
        <v>5</v>
      </c>
      <c r="F44" s="8">
        <v>2755</v>
      </c>
      <c r="G44" s="28">
        <f>PRODUCT(F44,E44)</f>
        <v>13775</v>
      </c>
    </row>
    <row r="45" spans="1:7" ht="63" x14ac:dyDescent="0.2">
      <c r="A45" s="85" t="s">
        <v>56</v>
      </c>
      <c r="B45" s="53" t="s">
        <v>86</v>
      </c>
      <c r="C45" s="40"/>
      <c r="D45" s="47"/>
      <c r="E45" s="48"/>
      <c r="F45" s="49"/>
      <c r="G45" s="50"/>
    </row>
    <row r="46" spans="1:7" ht="31.5" x14ac:dyDescent="0.2">
      <c r="A46" s="83" t="s">
        <v>57</v>
      </c>
      <c r="B46" s="51" t="s">
        <v>52</v>
      </c>
      <c r="C46" s="12" t="s">
        <v>143</v>
      </c>
      <c r="D46" s="13" t="s">
        <v>15</v>
      </c>
      <c r="E46" s="26">
        <v>2</v>
      </c>
      <c r="F46" s="15">
        <v>55100</v>
      </c>
      <c r="G46" s="23">
        <f>PRODUCT(F46,E46,0.5)</f>
        <v>55100</v>
      </c>
    </row>
    <row r="47" spans="1:7" ht="31.5" x14ac:dyDescent="0.2">
      <c r="A47" s="75" t="s">
        <v>58</v>
      </c>
      <c r="B47" s="39" t="s">
        <v>36</v>
      </c>
      <c r="C47" s="5" t="s">
        <v>13</v>
      </c>
      <c r="D47" s="6" t="s">
        <v>16</v>
      </c>
      <c r="E47" s="7">
        <v>10</v>
      </c>
      <c r="F47" s="8">
        <v>2755</v>
      </c>
      <c r="G47" s="24">
        <f>PRODUCT(F47,E47)</f>
        <v>27550</v>
      </c>
    </row>
    <row r="48" spans="1:7" ht="36" customHeight="1" x14ac:dyDescent="0.2">
      <c r="A48" s="81" t="s">
        <v>59</v>
      </c>
      <c r="B48" s="11" t="s">
        <v>75</v>
      </c>
      <c r="C48" s="12"/>
      <c r="D48" s="13"/>
      <c r="E48" s="14"/>
      <c r="F48" s="15"/>
      <c r="G48" s="23"/>
    </row>
    <row r="49" spans="1:7" ht="47.25" x14ac:dyDescent="0.2">
      <c r="A49" s="81" t="s">
        <v>60</v>
      </c>
      <c r="B49" s="11" t="s">
        <v>29</v>
      </c>
      <c r="C49" s="12" t="s">
        <v>81</v>
      </c>
      <c r="D49" s="13" t="s">
        <v>9</v>
      </c>
      <c r="E49" s="14">
        <v>40</v>
      </c>
      <c r="F49" s="15">
        <v>3325</v>
      </c>
      <c r="G49" s="23">
        <f>PRODUCT(F49,E49)</f>
        <v>133000</v>
      </c>
    </row>
    <row r="50" spans="1:7" ht="31.5" x14ac:dyDescent="0.2">
      <c r="A50" s="83" t="s">
        <v>61</v>
      </c>
      <c r="B50" s="11" t="s">
        <v>142</v>
      </c>
      <c r="C50" s="12" t="s">
        <v>12</v>
      </c>
      <c r="D50" s="13" t="s">
        <v>15</v>
      </c>
      <c r="E50" s="14">
        <v>1</v>
      </c>
      <c r="F50" s="15">
        <v>55100</v>
      </c>
      <c r="G50" s="25">
        <f>PRODUCT(F50,E50)</f>
        <v>55100</v>
      </c>
    </row>
    <row r="51" spans="1:7" ht="31.5" x14ac:dyDescent="0.2">
      <c r="A51" s="81" t="s">
        <v>152</v>
      </c>
      <c r="B51" s="41" t="s">
        <v>35</v>
      </c>
      <c r="C51" s="11" t="s">
        <v>25</v>
      </c>
      <c r="D51" s="13" t="s">
        <v>16</v>
      </c>
      <c r="E51" s="14">
        <v>2</v>
      </c>
      <c r="F51" s="15">
        <v>2755</v>
      </c>
      <c r="G51" s="15">
        <f>PRODUCT(F51,E51)</f>
        <v>5510</v>
      </c>
    </row>
    <row r="52" spans="1:7" ht="31.5" x14ac:dyDescent="0.2">
      <c r="A52" s="82" t="s">
        <v>153</v>
      </c>
      <c r="B52" s="4" t="s">
        <v>36</v>
      </c>
      <c r="C52" s="5" t="s">
        <v>13</v>
      </c>
      <c r="D52" s="6" t="s">
        <v>16</v>
      </c>
      <c r="E52" s="7">
        <v>5</v>
      </c>
      <c r="F52" s="8">
        <v>2755</v>
      </c>
      <c r="G52" s="28">
        <f>PRODUCT(F52,E52)</f>
        <v>13775</v>
      </c>
    </row>
    <row r="53" spans="1:7" ht="47.25" x14ac:dyDescent="0.2">
      <c r="A53" s="81" t="s">
        <v>62</v>
      </c>
      <c r="B53" s="11" t="s">
        <v>91</v>
      </c>
      <c r="C53" s="12"/>
      <c r="D53" s="13"/>
      <c r="E53" s="14"/>
      <c r="F53" s="15"/>
      <c r="G53" s="23"/>
    </row>
    <row r="54" spans="1:7" ht="47.25" x14ac:dyDescent="0.2">
      <c r="A54" s="81" t="s">
        <v>63</v>
      </c>
      <c r="B54" s="11" t="s">
        <v>29</v>
      </c>
      <c r="C54" s="12" t="s">
        <v>81</v>
      </c>
      <c r="D54" s="13" t="s">
        <v>9</v>
      </c>
      <c r="E54" s="14">
        <v>40</v>
      </c>
      <c r="F54" s="15">
        <v>3325</v>
      </c>
      <c r="G54" s="23">
        <f>PRODUCT(F54,E54)</f>
        <v>133000</v>
      </c>
    </row>
    <row r="55" spans="1:7" ht="31.5" x14ac:dyDescent="0.2">
      <c r="A55" s="81" t="s">
        <v>87</v>
      </c>
      <c r="B55" s="11" t="s">
        <v>142</v>
      </c>
      <c r="C55" s="12" t="s">
        <v>12</v>
      </c>
      <c r="D55" s="13" t="s">
        <v>15</v>
      </c>
      <c r="E55" s="14">
        <v>2</v>
      </c>
      <c r="F55" s="15">
        <v>55100</v>
      </c>
      <c r="G55" s="25">
        <f>PRODUCT(F55,E55)</f>
        <v>110200</v>
      </c>
    </row>
    <row r="56" spans="1:7" ht="31.5" x14ac:dyDescent="0.2">
      <c r="A56" s="82" t="s">
        <v>88</v>
      </c>
      <c r="B56" s="4" t="s">
        <v>36</v>
      </c>
      <c r="C56" s="5" t="s">
        <v>13</v>
      </c>
      <c r="D56" s="6" t="s">
        <v>16</v>
      </c>
      <c r="E56" s="7">
        <v>5</v>
      </c>
      <c r="F56" s="8">
        <v>2755</v>
      </c>
      <c r="G56" s="28">
        <f>PRODUCT(F56,E56)</f>
        <v>13775</v>
      </c>
    </row>
    <row r="57" spans="1:7" ht="31.5" x14ac:dyDescent="0.2">
      <c r="A57" s="81" t="s">
        <v>64</v>
      </c>
      <c r="B57" s="11" t="s">
        <v>93</v>
      </c>
      <c r="C57" s="12"/>
      <c r="D57" s="13"/>
      <c r="E57" s="14"/>
      <c r="F57" s="15"/>
      <c r="G57" s="23"/>
    </row>
    <row r="58" spans="1:7" ht="47.25" x14ac:dyDescent="0.2">
      <c r="A58" s="81" t="s">
        <v>65</v>
      </c>
      <c r="B58" s="11" t="s">
        <v>29</v>
      </c>
      <c r="C58" s="12" t="s">
        <v>81</v>
      </c>
      <c r="D58" s="13" t="s">
        <v>9</v>
      </c>
      <c r="E58" s="14">
        <v>40</v>
      </c>
      <c r="F58" s="15">
        <v>3325</v>
      </c>
      <c r="G58" s="23">
        <f>PRODUCT(F58,E58)</f>
        <v>133000</v>
      </c>
    </row>
    <row r="59" spans="1:7" ht="31.5" x14ac:dyDescent="0.2">
      <c r="A59" s="81" t="s">
        <v>89</v>
      </c>
      <c r="B59" s="11" t="s">
        <v>142</v>
      </c>
      <c r="C59" s="12" t="s">
        <v>12</v>
      </c>
      <c r="D59" s="13" t="s">
        <v>15</v>
      </c>
      <c r="E59" s="14">
        <v>1</v>
      </c>
      <c r="F59" s="15">
        <v>55100</v>
      </c>
      <c r="G59" s="25">
        <f>PRODUCT(F59,E59)</f>
        <v>55100</v>
      </c>
    </row>
    <row r="60" spans="1:7" ht="31.5" x14ac:dyDescent="0.2">
      <c r="A60" s="82" t="s">
        <v>90</v>
      </c>
      <c r="B60" s="4" t="s">
        <v>36</v>
      </c>
      <c r="C60" s="5" t="s">
        <v>13</v>
      </c>
      <c r="D60" s="6" t="s">
        <v>16</v>
      </c>
      <c r="E60" s="7">
        <v>5</v>
      </c>
      <c r="F60" s="8">
        <v>2755</v>
      </c>
      <c r="G60" s="28">
        <f>PRODUCT(F60,E60)</f>
        <v>13775</v>
      </c>
    </row>
    <row r="61" spans="1:7" ht="47.25" x14ac:dyDescent="0.2">
      <c r="A61" s="81" t="s">
        <v>66</v>
      </c>
      <c r="B61" s="11" t="s">
        <v>94</v>
      </c>
      <c r="C61" s="12"/>
      <c r="D61" s="13"/>
      <c r="E61" s="14"/>
      <c r="F61" s="15"/>
      <c r="G61" s="23"/>
    </row>
    <row r="62" spans="1:7" ht="31.5" x14ac:dyDescent="0.2">
      <c r="A62" s="81" t="s">
        <v>67</v>
      </c>
      <c r="B62" s="51" t="s">
        <v>52</v>
      </c>
      <c r="C62" s="12" t="s">
        <v>143</v>
      </c>
      <c r="D62" s="13" t="s">
        <v>15</v>
      </c>
      <c r="E62" s="26">
        <v>4</v>
      </c>
      <c r="F62" s="15">
        <v>55100</v>
      </c>
      <c r="G62" s="23">
        <f>PRODUCT(F62,E62,0.5)</f>
        <v>110200</v>
      </c>
    </row>
    <row r="63" spans="1:7" ht="31.5" x14ac:dyDescent="0.2">
      <c r="A63" s="81" t="s">
        <v>68</v>
      </c>
      <c r="B63" s="41" t="s">
        <v>35</v>
      </c>
      <c r="C63" s="11" t="s">
        <v>144</v>
      </c>
      <c r="D63" s="13" t="s">
        <v>16</v>
      </c>
      <c r="E63" s="26">
        <v>10</v>
      </c>
      <c r="F63" s="15">
        <v>2755</v>
      </c>
      <c r="G63" s="23">
        <f>PRODUCT(F63,E63,0.5)</f>
        <v>13775</v>
      </c>
    </row>
    <row r="64" spans="1:7" ht="31.5" x14ac:dyDescent="0.2">
      <c r="A64" s="82" t="s">
        <v>92</v>
      </c>
      <c r="B64" s="39" t="s">
        <v>36</v>
      </c>
      <c r="C64" s="5" t="s">
        <v>13</v>
      </c>
      <c r="D64" s="6" t="s">
        <v>16</v>
      </c>
      <c r="E64" s="7">
        <v>10</v>
      </c>
      <c r="F64" s="8">
        <v>2755</v>
      </c>
      <c r="G64" s="23">
        <f>PRODUCT(F64,E64)</f>
        <v>27550</v>
      </c>
    </row>
    <row r="65" spans="1:7" ht="46.9" customHeight="1" x14ac:dyDescent="0.2">
      <c r="A65" s="85" t="s">
        <v>69</v>
      </c>
      <c r="B65" s="11" t="s">
        <v>95</v>
      </c>
      <c r="C65" s="54"/>
      <c r="D65" s="37"/>
      <c r="E65" s="55"/>
      <c r="F65" s="56"/>
      <c r="G65" s="56"/>
    </row>
    <row r="66" spans="1:7" ht="47.25" x14ac:dyDescent="0.2">
      <c r="A66" s="81" t="s">
        <v>70</v>
      </c>
      <c r="B66" s="11" t="s">
        <v>29</v>
      </c>
      <c r="C66" s="12" t="s">
        <v>81</v>
      </c>
      <c r="D66" s="13" t="s">
        <v>9</v>
      </c>
      <c r="E66" s="95">
        <v>40</v>
      </c>
      <c r="F66" s="15">
        <v>3325</v>
      </c>
      <c r="G66" s="23">
        <f>PRODUCT(F66,E66)</f>
        <v>133000</v>
      </c>
    </row>
    <row r="67" spans="1:7" ht="76.5" customHeight="1" x14ac:dyDescent="0.2">
      <c r="A67" s="81" t="s">
        <v>71</v>
      </c>
      <c r="B67" s="11" t="s">
        <v>149</v>
      </c>
      <c r="C67" s="12" t="s">
        <v>12</v>
      </c>
      <c r="D67" s="13" t="s">
        <v>15</v>
      </c>
      <c r="E67" s="95">
        <v>8</v>
      </c>
      <c r="F67" s="15">
        <v>55100</v>
      </c>
      <c r="G67" s="25">
        <f>PRODUCT(F67,E67)</f>
        <v>440800</v>
      </c>
    </row>
    <row r="68" spans="1:7" ht="31.5" x14ac:dyDescent="0.2">
      <c r="A68" s="82" t="s">
        <v>72</v>
      </c>
      <c r="B68" s="4" t="s">
        <v>36</v>
      </c>
      <c r="C68" s="5" t="s">
        <v>13</v>
      </c>
      <c r="D68" s="6" t="s">
        <v>16</v>
      </c>
      <c r="E68" s="94">
        <v>5</v>
      </c>
      <c r="F68" s="8">
        <v>2755</v>
      </c>
      <c r="G68" s="28">
        <f>PRODUCT(F68,E68)</f>
        <v>13775</v>
      </c>
    </row>
    <row r="69" spans="1:7" ht="47.45" customHeight="1" x14ac:dyDescent="0.2">
      <c r="A69" s="81" t="s">
        <v>73</v>
      </c>
      <c r="B69" s="11" t="s">
        <v>99</v>
      </c>
      <c r="C69" s="12"/>
      <c r="D69" s="13"/>
      <c r="E69" s="14"/>
      <c r="F69" s="15"/>
      <c r="G69" s="23"/>
    </row>
    <row r="70" spans="1:7" ht="47.25" x14ac:dyDescent="0.2">
      <c r="A70" s="81" t="s">
        <v>96</v>
      </c>
      <c r="B70" s="11" t="s">
        <v>29</v>
      </c>
      <c r="C70" s="12" t="s">
        <v>81</v>
      </c>
      <c r="D70" s="13" t="s">
        <v>9</v>
      </c>
      <c r="E70" s="14">
        <v>40</v>
      </c>
      <c r="F70" s="15">
        <v>3325</v>
      </c>
      <c r="G70" s="23">
        <f>PRODUCT(F70,E70)</f>
        <v>133000</v>
      </c>
    </row>
    <row r="71" spans="1:7" ht="31.5" x14ac:dyDescent="0.2">
      <c r="A71" s="81" t="s">
        <v>97</v>
      </c>
      <c r="B71" s="11" t="s">
        <v>142</v>
      </c>
      <c r="C71" s="12" t="s">
        <v>12</v>
      </c>
      <c r="D71" s="13" t="s">
        <v>15</v>
      </c>
      <c r="E71" s="14">
        <v>1</v>
      </c>
      <c r="F71" s="15">
        <v>55100</v>
      </c>
      <c r="G71" s="25">
        <f>PRODUCT(F71,E71)</f>
        <v>55100</v>
      </c>
    </row>
    <row r="72" spans="1:7" ht="31.5" x14ac:dyDescent="0.2">
      <c r="A72" s="82" t="s">
        <v>98</v>
      </c>
      <c r="B72" s="4" t="s">
        <v>36</v>
      </c>
      <c r="C72" s="5" t="s">
        <v>13</v>
      </c>
      <c r="D72" s="6" t="s">
        <v>16</v>
      </c>
      <c r="E72" s="7">
        <v>5</v>
      </c>
      <c r="F72" s="8">
        <v>2755</v>
      </c>
      <c r="G72" s="28">
        <f>PRODUCT(F72,E72)</f>
        <v>13775</v>
      </c>
    </row>
    <row r="73" spans="1:7" ht="70.5" customHeight="1" x14ac:dyDescent="0.2">
      <c r="A73" s="81" t="s">
        <v>74</v>
      </c>
      <c r="B73" s="11" t="s">
        <v>103</v>
      </c>
      <c r="C73" s="12"/>
      <c r="D73" s="13"/>
      <c r="E73" s="14"/>
      <c r="F73" s="15"/>
      <c r="G73" s="23"/>
    </row>
    <row r="74" spans="1:7" ht="41.25" customHeight="1" x14ac:dyDescent="0.2">
      <c r="A74" s="81" t="s">
        <v>100</v>
      </c>
      <c r="B74" s="51" t="s">
        <v>52</v>
      </c>
      <c r="C74" s="12" t="s">
        <v>143</v>
      </c>
      <c r="D74" s="13" t="s">
        <v>15</v>
      </c>
      <c r="E74" s="26">
        <v>1</v>
      </c>
      <c r="F74" s="15">
        <v>55100</v>
      </c>
      <c r="G74" s="23">
        <f>PRODUCT(F74,E74,0.5)</f>
        <v>27550</v>
      </c>
    </row>
    <row r="75" spans="1:7" ht="40.5" customHeight="1" x14ac:dyDescent="0.2">
      <c r="A75" s="81" t="s">
        <v>101</v>
      </c>
      <c r="B75" s="39" t="s">
        <v>36</v>
      </c>
      <c r="C75" s="5" t="s">
        <v>13</v>
      </c>
      <c r="D75" s="6" t="s">
        <v>16</v>
      </c>
      <c r="E75" s="7">
        <v>1</v>
      </c>
      <c r="F75" s="8">
        <v>2755</v>
      </c>
      <c r="G75" s="23">
        <f>PRODUCT(F75,E75)</f>
        <v>2755</v>
      </c>
    </row>
    <row r="76" spans="1:7" ht="162.75" customHeight="1" x14ac:dyDescent="0.2">
      <c r="A76" s="86" t="s">
        <v>102</v>
      </c>
      <c r="B76" s="70" t="s">
        <v>124</v>
      </c>
      <c r="C76" s="70" t="s">
        <v>18</v>
      </c>
      <c r="D76" s="71" t="s">
        <v>20</v>
      </c>
      <c r="E76" s="72">
        <v>1</v>
      </c>
      <c r="F76" s="73">
        <v>9500</v>
      </c>
      <c r="G76" s="74">
        <v>9500</v>
      </c>
    </row>
    <row r="77" spans="1:7" ht="47.25" x14ac:dyDescent="0.2">
      <c r="A77" s="81" t="s">
        <v>76</v>
      </c>
      <c r="B77" s="11" t="s">
        <v>105</v>
      </c>
      <c r="C77" s="12"/>
      <c r="D77" s="13"/>
      <c r="E77" s="14"/>
      <c r="F77" s="15"/>
      <c r="G77" s="23"/>
    </row>
    <row r="78" spans="1:7" ht="47.25" x14ac:dyDescent="0.2">
      <c r="A78" s="81" t="s">
        <v>154</v>
      </c>
      <c r="B78" s="11" t="s">
        <v>29</v>
      </c>
      <c r="C78" s="12" t="s">
        <v>81</v>
      </c>
      <c r="D78" s="13" t="s">
        <v>9</v>
      </c>
      <c r="E78" s="14">
        <v>30</v>
      </c>
      <c r="F78" s="15">
        <v>3325</v>
      </c>
      <c r="G78" s="23">
        <f>PRODUCT(F78,E78)</f>
        <v>99750</v>
      </c>
    </row>
    <row r="79" spans="1:7" ht="31.5" x14ac:dyDescent="0.2">
      <c r="A79" s="81" t="s">
        <v>155</v>
      </c>
      <c r="B79" s="11" t="s">
        <v>50</v>
      </c>
      <c r="C79" s="12" t="s">
        <v>46</v>
      </c>
      <c r="D79" s="13" t="s">
        <v>14</v>
      </c>
      <c r="E79" s="14">
        <v>1</v>
      </c>
      <c r="F79" s="15">
        <v>13015</v>
      </c>
      <c r="G79" s="15">
        <f>PRODUCT(F79,E79,0.8)</f>
        <v>10412</v>
      </c>
    </row>
    <row r="80" spans="1:7" ht="31.5" x14ac:dyDescent="0.2">
      <c r="A80" s="81" t="s">
        <v>125</v>
      </c>
      <c r="B80" s="84" t="s">
        <v>150</v>
      </c>
      <c r="C80" s="12" t="s">
        <v>12</v>
      </c>
      <c r="D80" s="13" t="s">
        <v>15</v>
      </c>
      <c r="E80" s="14">
        <v>1</v>
      </c>
      <c r="F80" s="15">
        <v>55100</v>
      </c>
      <c r="G80" s="25">
        <f>PRODUCT(F80,E80)</f>
        <v>55100</v>
      </c>
    </row>
    <row r="81" spans="1:7" ht="74.25" customHeight="1" x14ac:dyDescent="0.2">
      <c r="A81" s="82" t="s">
        <v>156</v>
      </c>
      <c r="B81" s="39" t="s">
        <v>36</v>
      </c>
      <c r="C81" s="5" t="s">
        <v>13</v>
      </c>
      <c r="D81" s="6" t="s">
        <v>16</v>
      </c>
      <c r="E81" s="7">
        <v>10</v>
      </c>
      <c r="F81" s="8">
        <v>2755</v>
      </c>
      <c r="G81" s="28">
        <f>PRODUCT(F81,E81)</f>
        <v>27550</v>
      </c>
    </row>
    <row r="82" spans="1:7" ht="72.75" customHeight="1" x14ac:dyDescent="0.2">
      <c r="A82" s="81" t="s">
        <v>104</v>
      </c>
      <c r="B82" s="11" t="s">
        <v>107</v>
      </c>
      <c r="C82" s="12"/>
      <c r="D82" s="13"/>
      <c r="E82" s="14"/>
      <c r="F82" s="15"/>
      <c r="G82" s="23"/>
    </row>
    <row r="83" spans="1:7" ht="70.5" customHeight="1" x14ac:dyDescent="0.2">
      <c r="A83" s="81" t="s">
        <v>157</v>
      </c>
      <c r="B83" s="11" t="s">
        <v>108</v>
      </c>
      <c r="C83" s="57" t="s">
        <v>18</v>
      </c>
      <c r="D83" s="13" t="s">
        <v>20</v>
      </c>
      <c r="E83" s="14">
        <v>1</v>
      </c>
      <c r="F83" s="15">
        <v>9500</v>
      </c>
      <c r="G83" s="23">
        <f>PRODUCT(F83,E83)</f>
        <v>9500</v>
      </c>
    </row>
    <row r="84" spans="1:7" ht="69" customHeight="1" x14ac:dyDescent="0.2">
      <c r="A84" s="82" t="s">
        <v>158</v>
      </c>
      <c r="B84" s="4" t="s">
        <v>109</v>
      </c>
      <c r="C84" s="58" t="s">
        <v>19</v>
      </c>
      <c r="D84" s="6" t="s">
        <v>21</v>
      </c>
      <c r="E84" s="7">
        <v>1</v>
      </c>
      <c r="F84" s="8">
        <v>4940</v>
      </c>
      <c r="G84" s="24">
        <f>PRODUCT(F84,E84)</f>
        <v>4940</v>
      </c>
    </row>
    <row r="85" spans="1:7" ht="48" thickBot="1" x14ac:dyDescent="0.25">
      <c r="A85" s="87" t="s">
        <v>106</v>
      </c>
      <c r="B85" s="46" t="s">
        <v>110</v>
      </c>
      <c r="C85" s="58" t="s">
        <v>19</v>
      </c>
      <c r="D85" s="6" t="s">
        <v>21</v>
      </c>
      <c r="E85" s="7">
        <v>1</v>
      </c>
      <c r="F85" s="8">
        <v>4940</v>
      </c>
      <c r="G85" s="24">
        <f>PRODUCT(F85,E85)</f>
        <v>4940</v>
      </c>
    </row>
    <row r="86" spans="1:7" ht="17.25" thickTop="1" thickBot="1" x14ac:dyDescent="0.25">
      <c r="A86" s="29"/>
      <c r="B86" s="30" t="s">
        <v>22</v>
      </c>
      <c r="C86" s="31"/>
      <c r="D86" s="32"/>
      <c r="E86" s="33"/>
      <c r="F86" s="34"/>
      <c r="G86" s="35">
        <f>SUM(G17:G21,G23:G26,G28:G30,G32:G35,G37:G40,G42:G44,G46:G47,G49:G52,G54:G56,G58:G60,G62:G64,G66:G68,G70:G72,G74:G76,G78:G81,G83:G85)</f>
        <v>3734393</v>
      </c>
    </row>
    <row r="87" spans="1:7" ht="32.25" thickTop="1" x14ac:dyDescent="0.2">
      <c r="A87" s="19"/>
      <c r="B87" s="11" t="s">
        <v>23</v>
      </c>
      <c r="C87" s="12" t="s">
        <v>111</v>
      </c>
      <c r="D87" s="13"/>
      <c r="E87" s="14"/>
      <c r="F87" s="15"/>
      <c r="G87" s="23">
        <f>PRODUCT(G86,0.172)</f>
        <v>642315.5959999999</v>
      </c>
    </row>
    <row r="89" spans="1:7" ht="15" x14ac:dyDescent="0.25">
      <c r="A89" s="60" t="s">
        <v>130</v>
      </c>
      <c r="B89" s="60"/>
      <c r="C89" s="60"/>
    </row>
    <row r="90" spans="1:7" x14ac:dyDescent="0.2">
      <c r="G90" s="76"/>
    </row>
    <row r="91" spans="1:7" ht="15" x14ac:dyDescent="0.25">
      <c r="A91" s="60" t="s">
        <v>112</v>
      </c>
    </row>
    <row r="92" spans="1:7" ht="15" x14ac:dyDescent="0.25">
      <c r="A92" s="60"/>
      <c r="B92" s="60"/>
      <c r="C92" s="60"/>
    </row>
    <row r="93" spans="1:7" ht="15" x14ac:dyDescent="0.25">
      <c r="B93" s="60"/>
      <c r="C93" s="60"/>
    </row>
  </sheetData>
  <mergeCells count="9">
    <mergeCell ref="C9:D9"/>
    <mergeCell ref="A10:G10"/>
    <mergeCell ref="A11:G11"/>
    <mergeCell ref="E1:G1"/>
    <mergeCell ref="E2:G2"/>
    <mergeCell ref="E3:G3"/>
    <mergeCell ref="E4:G4"/>
    <mergeCell ref="E5:G5"/>
    <mergeCell ref="E6:G6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view="pageBreakPreview" zoomScale="60" zoomScaleNormal="120" workbookViewId="0">
      <selection activeCell="N18" sqref="N18"/>
    </sheetView>
  </sheetViews>
  <sheetFormatPr defaultRowHeight="12.75" x14ac:dyDescent="0.2"/>
  <cols>
    <col min="1" max="1" width="7.28515625" customWidth="1"/>
    <col min="2" max="2" width="44" customWidth="1"/>
    <col min="3" max="3" width="21.7109375" customWidth="1"/>
    <col min="4" max="4" width="14.7109375" customWidth="1"/>
  </cols>
  <sheetData>
    <row r="1" spans="1:10" ht="11.45" customHeight="1" x14ac:dyDescent="0.2">
      <c r="C1" s="79" t="s">
        <v>47</v>
      </c>
      <c r="D1" s="80"/>
    </row>
    <row r="2" spans="1:10" ht="10.9" customHeight="1" x14ac:dyDescent="0.2">
      <c r="C2" s="79" t="s">
        <v>48</v>
      </c>
      <c r="D2" s="80"/>
    </row>
    <row r="3" spans="1:10" ht="6.6" customHeight="1" x14ac:dyDescent="0.2">
      <c r="C3" s="80"/>
      <c r="D3" s="80"/>
    </row>
    <row r="4" spans="1:10" ht="8.4499999999999993" customHeight="1" x14ac:dyDescent="0.2">
      <c r="C4" s="80"/>
      <c r="D4" s="80"/>
    </row>
    <row r="5" spans="1:10" ht="8.4499999999999993" customHeight="1" x14ac:dyDescent="0.2">
      <c r="C5" s="80"/>
      <c r="D5" s="80"/>
    </row>
    <row r="6" spans="1:10" ht="15.75" x14ac:dyDescent="0.25">
      <c r="C6" s="78" t="s">
        <v>26</v>
      </c>
      <c r="D6" s="80"/>
    </row>
    <row r="7" spans="1:10" ht="15.75" x14ac:dyDescent="0.25">
      <c r="C7" s="78" t="s">
        <v>126</v>
      </c>
      <c r="D7" s="80"/>
    </row>
    <row r="8" spans="1:10" ht="15.75" x14ac:dyDescent="0.25">
      <c r="C8" s="78" t="s">
        <v>113</v>
      </c>
      <c r="D8" s="80"/>
      <c r="E8" s="1"/>
      <c r="F8" s="1"/>
      <c r="G8" s="1"/>
    </row>
    <row r="9" spans="1:10" ht="15.75" x14ac:dyDescent="0.25">
      <c r="C9" s="78"/>
      <c r="D9" s="80"/>
      <c r="E9" s="1"/>
      <c r="F9" s="1"/>
      <c r="G9" s="1"/>
    </row>
    <row r="10" spans="1:10" ht="15.75" x14ac:dyDescent="0.25">
      <c r="C10" s="78" t="s">
        <v>141</v>
      </c>
      <c r="D10" s="80"/>
      <c r="E10" s="1"/>
      <c r="F10" s="1"/>
      <c r="G10" s="1"/>
    </row>
    <row r="11" spans="1:10" ht="15.75" x14ac:dyDescent="0.25">
      <c r="C11" s="78" t="s">
        <v>131</v>
      </c>
      <c r="D11" s="80"/>
      <c r="E11" s="1"/>
      <c r="F11" s="1"/>
      <c r="G11" s="1"/>
    </row>
    <row r="12" spans="1:10" ht="15.75" x14ac:dyDescent="0.25">
      <c r="A12" s="104" t="s">
        <v>49</v>
      </c>
      <c r="B12" s="99"/>
      <c r="C12" s="99"/>
      <c r="D12" s="99"/>
      <c r="E12" s="1"/>
      <c r="F12" s="1"/>
      <c r="G12" s="1"/>
      <c r="H12" s="1"/>
      <c r="I12" s="1"/>
      <c r="J12" s="1"/>
    </row>
    <row r="13" spans="1:10" ht="41.25" customHeight="1" x14ac:dyDescent="0.3">
      <c r="A13" s="105" t="s">
        <v>132</v>
      </c>
      <c r="B13" s="106"/>
      <c r="C13" s="106"/>
      <c r="D13" s="106"/>
      <c r="E13" s="1"/>
      <c r="F13" s="1"/>
      <c r="G13" s="1"/>
      <c r="H13" s="1"/>
      <c r="I13" s="1"/>
      <c r="J13" s="1"/>
    </row>
    <row r="14" spans="1:10" ht="15" customHeight="1" x14ac:dyDescent="0.3">
      <c r="A14" s="62"/>
      <c r="B14" s="63"/>
      <c r="C14" s="63"/>
      <c r="D14" s="63"/>
      <c r="E14" s="1"/>
      <c r="F14" s="1"/>
      <c r="G14" s="1"/>
      <c r="H14" s="1"/>
      <c r="I14" s="1"/>
      <c r="J14" s="1"/>
    </row>
    <row r="15" spans="1:10" s="66" customFormat="1" ht="41.25" customHeight="1" x14ac:dyDescent="0.2">
      <c r="A15" s="65"/>
      <c r="B15" s="67" t="s">
        <v>114</v>
      </c>
      <c r="C15" s="109" t="s">
        <v>133</v>
      </c>
      <c r="D15" s="109"/>
    </row>
    <row r="16" spans="1:10" s="66" customFormat="1" ht="41.25" customHeight="1" x14ac:dyDescent="0.2">
      <c r="A16" s="65"/>
      <c r="B16" s="67" t="s">
        <v>115</v>
      </c>
      <c r="C16" s="109" t="s">
        <v>134</v>
      </c>
      <c r="D16" s="109"/>
    </row>
    <row r="17" spans="1:10" s="66" customFormat="1" ht="84.75" customHeight="1" x14ac:dyDescent="0.2">
      <c r="A17" s="65"/>
      <c r="B17" s="67" t="s">
        <v>117</v>
      </c>
      <c r="C17" s="109" t="s">
        <v>135</v>
      </c>
      <c r="D17" s="109"/>
    </row>
    <row r="18" spans="1:10" s="66" customFormat="1" ht="31.5" customHeight="1" x14ac:dyDescent="0.2">
      <c r="A18" s="65"/>
      <c r="B18" s="67" t="s">
        <v>116</v>
      </c>
      <c r="C18" s="109" t="s">
        <v>160</v>
      </c>
      <c r="D18" s="109"/>
    </row>
    <row r="19" spans="1:10" ht="31.5" x14ac:dyDescent="0.25">
      <c r="A19" s="36" t="s">
        <v>0</v>
      </c>
      <c r="B19" s="36" t="s">
        <v>1</v>
      </c>
      <c r="C19" s="36" t="s">
        <v>3</v>
      </c>
      <c r="D19" s="36" t="s">
        <v>4</v>
      </c>
      <c r="E19" s="2"/>
      <c r="F19" s="2"/>
      <c r="G19" s="1"/>
      <c r="H19" s="1"/>
      <c r="I19" s="1"/>
      <c r="J19" s="1"/>
    </row>
    <row r="20" spans="1:10" ht="15.75" x14ac:dyDescent="0.25">
      <c r="A20" s="3">
        <v>1</v>
      </c>
      <c r="B20" s="3">
        <v>2</v>
      </c>
      <c r="C20" s="3">
        <v>3</v>
      </c>
      <c r="D20" s="3">
        <v>4</v>
      </c>
      <c r="E20" s="1"/>
      <c r="F20" s="1"/>
      <c r="G20" s="1"/>
      <c r="H20" s="1"/>
      <c r="I20" s="1"/>
      <c r="J20" s="1"/>
    </row>
    <row r="21" spans="1:10" ht="78.599999999999994" customHeight="1" x14ac:dyDescent="0.25">
      <c r="A21" s="37" t="s">
        <v>6</v>
      </c>
      <c r="B21" s="9" t="s">
        <v>77</v>
      </c>
      <c r="C21" s="10"/>
      <c r="D21" s="10"/>
      <c r="E21" s="1"/>
      <c r="F21" s="1"/>
      <c r="G21" s="1"/>
      <c r="H21" s="1"/>
      <c r="I21" s="1"/>
      <c r="J21" s="1"/>
    </row>
    <row r="22" spans="1:10" ht="31.5" x14ac:dyDescent="0.25">
      <c r="A22" s="38" t="s">
        <v>45</v>
      </c>
      <c r="B22" s="11" t="s">
        <v>29</v>
      </c>
      <c r="C22" s="13" t="s">
        <v>9</v>
      </c>
      <c r="D22" s="14">
        <v>40</v>
      </c>
      <c r="E22" s="1"/>
      <c r="F22" s="1"/>
      <c r="G22" s="1"/>
      <c r="H22" s="1"/>
      <c r="I22" s="1"/>
      <c r="J22" s="1"/>
    </row>
    <row r="23" spans="1:10" ht="31.5" x14ac:dyDescent="0.25">
      <c r="A23" s="13" t="s">
        <v>31</v>
      </c>
      <c r="B23" s="11" t="s">
        <v>159</v>
      </c>
      <c r="C23" s="13" t="s">
        <v>14</v>
      </c>
      <c r="D23" s="14">
        <v>1</v>
      </c>
      <c r="E23" s="1"/>
      <c r="F23" s="1"/>
      <c r="G23" s="1"/>
      <c r="H23" s="1"/>
      <c r="I23" s="1"/>
      <c r="J23" s="1"/>
    </row>
    <row r="24" spans="1:10" ht="15.75" x14ac:dyDescent="0.25">
      <c r="A24" s="13" t="s">
        <v>32</v>
      </c>
      <c r="B24" s="11" t="s">
        <v>50</v>
      </c>
      <c r="C24" s="13" t="s">
        <v>14</v>
      </c>
      <c r="D24" s="14">
        <v>1</v>
      </c>
      <c r="E24" s="1"/>
      <c r="F24" s="1"/>
      <c r="G24" s="1"/>
      <c r="H24" s="1"/>
      <c r="I24" s="1"/>
      <c r="J24" s="1"/>
    </row>
    <row r="25" spans="1:10" ht="31.5" x14ac:dyDescent="0.25">
      <c r="A25" s="68" t="s">
        <v>33</v>
      </c>
      <c r="B25" s="4" t="s">
        <v>142</v>
      </c>
      <c r="C25" s="6" t="s">
        <v>15</v>
      </c>
      <c r="D25" s="7">
        <v>4</v>
      </c>
      <c r="E25" s="1"/>
      <c r="F25" s="1"/>
      <c r="G25" s="1"/>
      <c r="H25" s="1"/>
      <c r="I25" s="1"/>
      <c r="J25" s="1"/>
    </row>
    <row r="26" spans="1:10" ht="31.5" x14ac:dyDescent="0.25">
      <c r="A26" s="61" t="s">
        <v>34</v>
      </c>
      <c r="B26" s="4" t="s">
        <v>36</v>
      </c>
      <c r="C26" s="6" t="s">
        <v>16</v>
      </c>
      <c r="D26" s="7">
        <v>5</v>
      </c>
      <c r="E26" s="1"/>
      <c r="F26" s="1"/>
      <c r="G26" s="1"/>
      <c r="H26" s="1"/>
      <c r="I26" s="1"/>
      <c r="J26" s="1"/>
    </row>
    <row r="27" spans="1:10" ht="63" x14ac:dyDescent="0.25">
      <c r="A27" s="13" t="s">
        <v>8</v>
      </c>
      <c r="B27" s="11" t="s">
        <v>79</v>
      </c>
      <c r="C27" s="13"/>
      <c r="D27" s="14"/>
      <c r="E27" s="1"/>
      <c r="F27" s="1"/>
      <c r="G27" s="1"/>
      <c r="H27" s="1"/>
      <c r="I27" s="1"/>
      <c r="J27" s="1"/>
    </row>
    <row r="28" spans="1:10" ht="31.5" x14ac:dyDescent="0.25">
      <c r="A28" s="13" t="s">
        <v>37</v>
      </c>
      <c r="B28" s="11" t="s">
        <v>29</v>
      </c>
      <c r="C28" s="13" t="s">
        <v>9</v>
      </c>
      <c r="D28" s="14">
        <v>40</v>
      </c>
      <c r="E28" s="1"/>
      <c r="F28" s="1"/>
      <c r="G28" s="1"/>
      <c r="H28" s="1"/>
      <c r="I28" s="1"/>
      <c r="J28" s="1"/>
    </row>
    <row r="29" spans="1:10" ht="15.75" x14ac:dyDescent="0.25">
      <c r="A29" s="42" t="s">
        <v>38</v>
      </c>
      <c r="B29" s="11" t="s">
        <v>50</v>
      </c>
      <c r="C29" s="13" t="s">
        <v>14</v>
      </c>
      <c r="D29" s="14">
        <v>1</v>
      </c>
      <c r="E29" s="1"/>
      <c r="F29" s="1"/>
      <c r="G29" s="1"/>
      <c r="H29" s="1"/>
      <c r="I29" s="1"/>
      <c r="J29" s="1"/>
    </row>
    <row r="30" spans="1:10" ht="31.5" x14ac:dyDescent="0.25">
      <c r="A30" s="13" t="s">
        <v>39</v>
      </c>
      <c r="B30" s="11" t="s">
        <v>142</v>
      </c>
      <c r="C30" s="13" t="s">
        <v>15</v>
      </c>
      <c r="D30" s="14">
        <v>1</v>
      </c>
      <c r="E30" s="1"/>
      <c r="F30" s="1"/>
      <c r="G30" s="1"/>
      <c r="H30" s="1"/>
      <c r="I30" s="1"/>
      <c r="J30" s="1"/>
    </row>
    <row r="31" spans="1:10" ht="15.75" x14ac:dyDescent="0.25">
      <c r="A31" s="6" t="s">
        <v>78</v>
      </c>
      <c r="B31" s="52" t="s">
        <v>35</v>
      </c>
      <c r="C31" s="6" t="s">
        <v>16</v>
      </c>
      <c r="D31" s="7">
        <v>2</v>
      </c>
      <c r="E31" s="1"/>
      <c r="F31" s="1"/>
      <c r="G31" s="1"/>
      <c r="H31" s="1"/>
      <c r="I31" s="1"/>
      <c r="J31" s="1"/>
    </row>
    <row r="32" spans="1:10" ht="31.5" x14ac:dyDescent="0.25">
      <c r="A32" s="38" t="s">
        <v>10</v>
      </c>
      <c r="B32" s="11" t="s">
        <v>80</v>
      </c>
      <c r="C32" s="42"/>
      <c r="D32" s="43"/>
      <c r="E32" s="1"/>
      <c r="F32" s="1"/>
      <c r="G32" s="1"/>
      <c r="H32" s="1"/>
      <c r="I32" s="1"/>
      <c r="J32" s="1"/>
    </row>
    <row r="33" spans="1:10" ht="15.75" x14ac:dyDescent="0.25">
      <c r="A33" s="38" t="s">
        <v>40</v>
      </c>
      <c r="B33" s="51" t="s">
        <v>52</v>
      </c>
      <c r="C33" s="13" t="s">
        <v>15</v>
      </c>
      <c r="D33" s="26">
        <v>4</v>
      </c>
      <c r="E33" s="1"/>
      <c r="F33" s="1"/>
      <c r="G33" s="1"/>
      <c r="H33" s="1"/>
      <c r="I33" s="1"/>
      <c r="J33" s="1"/>
    </row>
    <row r="34" spans="1:10" ht="15.75" x14ac:dyDescent="0.25">
      <c r="A34" s="38" t="s">
        <v>41</v>
      </c>
      <c r="B34" s="41" t="s">
        <v>35</v>
      </c>
      <c r="C34" s="13" t="s">
        <v>16</v>
      </c>
      <c r="D34" s="26">
        <v>10</v>
      </c>
      <c r="E34" s="1"/>
      <c r="F34" s="1"/>
      <c r="G34" s="1"/>
      <c r="H34" s="1"/>
      <c r="I34" s="1"/>
      <c r="J34" s="1"/>
    </row>
    <row r="35" spans="1:10" ht="31.5" x14ac:dyDescent="0.25">
      <c r="A35" s="6" t="s">
        <v>42</v>
      </c>
      <c r="B35" s="39" t="s">
        <v>36</v>
      </c>
      <c r="C35" s="6" t="s">
        <v>16</v>
      </c>
      <c r="D35" s="7">
        <v>10</v>
      </c>
      <c r="E35" s="1"/>
      <c r="F35" s="1"/>
      <c r="G35" s="1"/>
      <c r="H35" s="1"/>
      <c r="I35" s="1"/>
      <c r="J35" s="1"/>
    </row>
    <row r="36" spans="1:10" ht="47.25" x14ac:dyDescent="0.25">
      <c r="A36" s="88">
        <v>4</v>
      </c>
      <c r="B36" s="9" t="s">
        <v>82</v>
      </c>
      <c r="C36" s="47"/>
      <c r="D36" s="48"/>
      <c r="E36" s="1"/>
      <c r="F36" s="1"/>
      <c r="G36" s="1"/>
      <c r="H36" s="1"/>
      <c r="I36" s="1"/>
      <c r="J36" s="1"/>
    </row>
    <row r="37" spans="1:10" ht="31.5" x14ac:dyDescent="0.25">
      <c r="A37" s="89" t="s">
        <v>145</v>
      </c>
      <c r="B37" s="11" t="s">
        <v>29</v>
      </c>
      <c r="C37" s="13" t="s">
        <v>9</v>
      </c>
      <c r="D37" s="14">
        <v>40</v>
      </c>
      <c r="E37" s="1"/>
      <c r="F37" s="1"/>
      <c r="G37" s="1"/>
      <c r="H37" s="1"/>
      <c r="I37" s="1"/>
      <c r="J37" s="1"/>
    </row>
    <row r="38" spans="1:10" ht="15.75" x14ac:dyDescent="0.25">
      <c r="A38" s="89" t="s">
        <v>146</v>
      </c>
      <c r="B38" s="11" t="s">
        <v>50</v>
      </c>
      <c r="C38" s="13" t="s">
        <v>14</v>
      </c>
      <c r="D38" s="14">
        <v>1</v>
      </c>
      <c r="E38" s="1"/>
      <c r="F38" s="1"/>
      <c r="G38" s="1"/>
      <c r="H38" s="1"/>
      <c r="I38" s="1"/>
      <c r="J38" s="1"/>
    </row>
    <row r="39" spans="1:10" ht="31.5" x14ac:dyDescent="0.25">
      <c r="A39" s="89" t="s">
        <v>147</v>
      </c>
      <c r="B39" s="11" t="s">
        <v>142</v>
      </c>
      <c r="C39" s="13" t="s">
        <v>15</v>
      </c>
      <c r="D39" s="14">
        <v>4</v>
      </c>
      <c r="E39" s="1"/>
      <c r="F39" s="1"/>
      <c r="G39" s="1"/>
      <c r="H39" s="1"/>
      <c r="I39" s="1"/>
      <c r="J39" s="1"/>
    </row>
    <row r="40" spans="1:10" ht="31.5" x14ac:dyDescent="0.25">
      <c r="A40" s="89" t="s">
        <v>148</v>
      </c>
      <c r="B40" s="4" t="s">
        <v>36</v>
      </c>
      <c r="C40" s="6" t="s">
        <v>16</v>
      </c>
      <c r="D40" s="7">
        <v>10</v>
      </c>
      <c r="E40" s="1"/>
      <c r="F40" s="1"/>
      <c r="G40" s="1"/>
      <c r="H40" s="1"/>
      <c r="I40" s="1"/>
      <c r="J40" s="1"/>
    </row>
    <row r="41" spans="1:10" ht="47.25" x14ac:dyDescent="0.25">
      <c r="A41" s="90" t="s">
        <v>151</v>
      </c>
      <c r="B41" s="53" t="s">
        <v>84</v>
      </c>
      <c r="C41" s="47"/>
      <c r="D41" s="48"/>
      <c r="E41" s="1"/>
      <c r="F41" s="1"/>
      <c r="G41" s="1"/>
      <c r="H41" s="1"/>
      <c r="I41" s="1"/>
      <c r="J41" s="1"/>
    </row>
    <row r="42" spans="1:10" ht="31.5" x14ac:dyDescent="0.2">
      <c r="A42" s="89" t="s">
        <v>43</v>
      </c>
      <c r="B42" s="11" t="s">
        <v>29</v>
      </c>
      <c r="C42" s="13" t="s">
        <v>9</v>
      </c>
      <c r="D42" s="14">
        <v>40</v>
      </c>
    </row>
    <row r="43" spans="1:10" ht="15.75" x14ac:dyDescent="0.2">
      <c r="A43" s="89" t="s">
        <v>44</v>
      </c>
      <c r="B43" s="11" t="s">
        <v>50</v>
      </c>
      <c r="C43" s="13" t="s">
        <v>14</v>
      </c>
      <c r="D43" s="14">
        <v>1</v>
      </c>
    </row>
    <row r="44" spans="1:10" ht="31.5" x14ac:dyDescent="0.2">
      <c r="A44" s="89" t="s">
        <v>51</v>
      </c>
      <c r="B44" s="11" t="s">
        <v>142</v>
      </c>
      <c r="C44" s="13" t="s">
        <v>15</v>
      </c>
      <c r="D44" s="14">
        <v>4</v>
      </c>
    </row>
    <row r="45" spans="1:10" ht="31.5" x14ac:dyDescent="0.2">
      <c r="A45" s="91" t="s">
        <v>83</v>
      </c>
      <c r="B45" s="39" t="s">
        <v>36</v>
      </c>
      <c r="C45" s="6" t="s">
        <v>16</v>
      </c>
      <c r="D45" s="7">
        <v>10</v>
      </c>
    </row>
    <row r="46" spans="1:10" ht="47.25" x14ac:dyDescent="0.2">
      <c r="A46" s="90" t="s">
        <v>17</v>
      </c>
      <c r="B46" s="53" t="s">
        <v>85</v>
      </c>
      <c r="C46" s="47"/>
      <c r="D46" s="48"/>
    </row>
    <row r="47" spans="1:10" ht="31.5" x14ac:dyDescent="0.2">
      <c r="A47" s="89" t="s">
        <v>53</v>
      </c>
      <c r="B47" s="11" t="s">
        <v>29</v>
      </c>
      <c r="C47" s="13" t="s">
        <v>9</v>
      </c>
      <c r="D47" s="14">
        <v>40</v>
      </c>
    </row>
    <row r="48" spans="1:10" ht="31.5" x14ac:dyDescent="0.2">
      <c r="A48" s="89" t="s">
        <v>54</v>
      </c>
      <c r="B48" s="11" t="s">
        <v>142</v>
      </c>
      <c r="C48" s="13" t="s">
        <v>15</v>
      </c>
      <c r="D48" s="14">
        <v>2</v>
      </c>
    </row>
    <row r="49" spans="1:4" ht="31.5" x14ac:dyDescent="0.2">
      <c r="A49" s="91" t="s">
        <v>55</v>
      </c>
      <c r="B49" s="39" t="s">
        <v>36</v>
      </c>
      <c r="C49" s="6" t="s">
        <v>16</v>
      </c>
      <c r="D49" s="7">
        <v>5</v>
      </c>
    </row>
    <row r="50" spans="1:4" ht="47.25" x14ac:dyDescent="0.2">
      <c r="A50" s="90" t="s">
        <v>56</v>
      </c>
      <c r="B50" s="53" t="s">
        <v>86</v>
      </c>
      <c r="C50" s="47"/>
      <c r="D50" s="48"/>
    </row>
    <row r="51" spans="1:4" ht="15.75" x14ac:dyDescent="0.2">
      <c r="A51" s="89" t="s">
        <v>57</v>
      </c>
      <c r="B51" s="51" t="s">
        <v>52</v>
      </c>
      <c r="C51" s="13" t="s">
        <v>15</v>
      </c>
      <c r="D51" s="26">
        <v>2</v>
      </c>
    </row>
    <row r="52" spans="1:4" ht="31.5" x14ac:dyDescent="0.2">
      <c r="A52" s="91" t="s">
        <v>58</v>
      </c>
      <c r="B52" s="39" t="s">
        <v>36</v>
      </c>
      <c r="C52" s="6" t="s">
        <v>16</v>
      </c>
      <c r="D52" s="7">
        <v>10</v>
      </c>
    </row>
    <row r="53" spans="1:4" ht="31.5" x14ac:dyDescent="0.2">
      <c r="A53" s="89" t="s">
        <v>59</v>
      </c>
      <c r="B53" s="11" t="s">
        <v>75</v>
      </c>
      <c r="C53" s="13"/>
      <c r="D53" s="14"/>
    </row>
    <row r="54" spans="1:4" ht="31.5" x14ac:dyDescent="0.2">
      <c r="A54" s="89" t="s">
        <v>60</v>
      </c>
      <c r="B54" s="11" t="s">
        <v>29</v>
      </c>
      <c r="C54" s="13" t="s">
        <v>9</v>
      </c>
      <c r="D54" s="14">
        <v>40</v>
      </c>
    </row>
    <row r="55" spans="1:4" ht="31.5" x14ac:dyDescent="0.2">
      <c r="A55" s="89" t="s">
        <v>61</v>
      </c>
      <c r="B55" s="11" t="s">
        <v>142</v>
      </c>
      <c r="C55" s="13" t="s">
        <v>15</v>
      </c>
      <c r="D55" s="14">
        <v>1</v>
      </c>
    </row>
    <row r="56" spans="1:4" ht="15.75" x14ac:dyDescent="0.2">
      <c r="A56" s="89" t="s">
        <v>152</v>
      </c>
      <c r="B56" s="41" t="s">
        <v>35</v>
      </c>
      <c r="C56" s="13" t="s">
        <v>16</v>
      </c>
      <c r="D56" s="14">
        <v>2</v>
      </c>
    </row>
    <row r="57" spans="1:4" ht="31.5" x14ac:dyDescent="0.2">
      <c r="A57" s="91" t="s">
        <v>153</v>
      </c>
      <c r="B57" s="4" t="s">
        <v>36</v>
      </c>
      <c r="C57" s="6" t="s">
        <v>16</v>
      </c>
      <c r="D57" s="7">
        <v>5</v>
      </c>
    </row>
    <row r="58" spans="1:4" ht="47.25" x14ac:dyDescent="0.2">
      <c r="A58" s="89" t="s">
        <v>62</v>
      </c>
      <c r="B58" s="11" t="s">
        <v>91</v>
      </c>
      <c r="C58" s="13"/>
      <c r="D58" s="14"/>
    </row>
    <row r="59" spans="1:4" ht="31.5" x14ac:dyDescent="0.2">
      <c r="A59" s="89" t="s">
        <v>63</v>
      </c>
      <c r="B59" s="11" t="s">
        <v>29</v>
      </c>
      <c r="C59" s="13" t="s">
        <v>9</v>
      </c>
      <c r="D59" s="14">
        <v>40</v>
      </c>
    </row>
    <row r="60" spans="1:4" ht="31.5" x14ac:dyDescent="0.2">
      <c r="A60" s="89" t="s">
        <v>87</v>
      </c>
      <c r="B60" s="11" t="s">
        <v>142</v>
      </c>
      <c r="C60" s="13" t="s">
        <v>15</v>
      </c>
      <c r="D60" s="14">
        <v>2</v>
      </c>
    </row>
    <row r="61" spans="1:4" ht="31.5" x14ac:dyDescent="0.2">
      <c r="A61" s="91" t="s">
        <v>88</v>
      </c>
      <c r="B61" s="4" t="s">
        <v>36</v>
      </c>
      <c r="C61" s="6" t="s">
        <v>16</v>
      </c>
      <c r="D61" s="7">
        <v>5</v>
      </c>
    </row>
    <row r="62" spans="1:4" ht="31.5" x14ac:dyDescent="0.2">
      <c r="A62" s="89" t="s">
        <v>64</v>
      </c>
      <c r="B62" s="11" t="s">
        <v>93</v>
      </c>
      <c r="C62" s="13"/>
      <c r="D62" s="14"/>
    </row>
    <row r="63" spans="1:4" ht="31.5" x14ac:dyDescent="0.2">
      <c r="A63" s="89" t="s">
        <v>65</v>
      </c>
      <c r="B63" s="11" t="s">
        <v>29</v>
      </c>
      <c r="C63" s="13" t="s">
        <v>9</v>
      </c>
      <c r="D63" s="14">
        <v>40</v>
      </c>
    </row>
    <row r="64" spans="1:4" ht="31.5" x14ac:dyDescent="0.2">
      <c r="A64" s="89" t="s">
        <v>89</v>
      </c>
      <c r="B64" s="11" t="s">
        <v>142</v>
      </c>
      <c r="C64" s="13" t="s">
        <v>15</v>
      </c>
      <c r="D64" s="14">
        <v>1</v>
      </c>
    </row>
    <row r="65" spans="1:4" ht="31.5" x14ac:dyDescent="0.2">
      <c r="A65" s="91" t="s">
        <v>90</v>
      </c>
      <c r="B65" s="4" t="s">
        <v>36</v>
      </c>
      <c r="C65" s="6" t="s">
        <v>16</v>
      </c>
      <c r="D65" s="7">
        <v>5</v>
      </c>
    </row>
    <row r="66" spans="1:4" ht="47.25" x14ac:dyDescent="0.2">
      <c r="A66" s="89" t="s">
        <v>66</v>
      </c>
      <c r="B66" s="11" t="s">
        <v>94</v>
      </c>
      <c r="C66" s="13"/>
      <c r="D66" s="14"/>
    </row>
    <row r="67" spans="1:4" ht="15.75" x14ac:dyDescent="0.2">
      <c r="A67" s="89" t="s">
        <v>67</v>
      </c>
      <c r="B67" s="51" t="s">
        <v>52</v>
      </c>
      <c r="C67" s="13" t="s">
        <v>15</v>
      </c>
      <c r="D67" s="26">
        <v>4</v>
      </c>
    </row>
    <row r="68" spans="1:4" ht="15.75" x14ac:dyDescent="0.2">
      <c r="A68" s="89" t="s">
        <v>68</v>
      </c>
      <c r="B68" s="41" t="s">
        <v>35</v>
      </c>
      <c r="C68" s="13" t="s">
        <v>16</v>
      </c>
      <c r="D68" s="26">
        <v>10</v>
      </c>
    </row>
    <row r="69" spans="1:4" ht="31.5" x14ac:dyDescent="0.2">
      <c r="A69" s="91" t="s">
        <v>92</v>
      </c>
      <c r="B69" s="39" t="s">
        <v>36</v>
      </c>
      <c r="C69" s="6" t="s">
        <v>16</v>
      </c>
      <c r="D69" s="7">
        <v>10</v>
      </c>
    </row>
    <row r="70" spans="1:4" ht="47.25" x14ac:dyDescent="0.2">
      <c r="A70" s="90" t="s">
        <v>69</v>
      </c>
      <c r="B70" s="11" t="s">
        <v>95</v>
      </c>
      <c r="C70" s="37"/>
      <c r="D70" s="55"/>
    </row>
    <row r="71" spans="1:4" ht="31.5" x14ac:dyDescent="0.2">
      <c r="A71" s="89" t="s">
        <v>70</v>
      </c>
      <c r="B71" s="11" t="s">
        <v>29</v>
      </c>
      <c r="C71" s="13" t="s">
        <v>9</v>
      </c>
      <c r="D71" s="96">
        <v>40</v>
      </c>
    </row>
    <row r="72" spans="1:4" ht="57" customHeight="1" x14ac:dyDescent="0.2">
      <c r="A72" s="89" t="s">
        <v>71</v>
      </c>
      <c r="B72" s="11" t="s">
        <v>149</v>
      </c>
      <c r="C72" s="13" t="s">
        <v>15</v>
      </c>
      <c r="D72" s="96">
        <v>8</v>
      </c>
    </row>
    <row r="73" spans="1:4" ht="31.5" x14ac:dyDescent="0.2">
      <c r="A73" s="91" t="s">
        <v>72</v>
      </c>
      <c r="B73" s="4" t="s">
        <v>36</v>
      </c>
      <c r="C73" s="6" t="s">
        <v>16</v>
      </c>
      <c r="D73" s="97">
        <v>5</v>
      </c>
    </row>
    <row r="74" spans="1:4" ht="31.5" x14ac:dyDescent="0.2">
      <c r="A74" s="89" t="s">
        <v>73</v>
      </c>
      <c r="B74" s="11" t="s">
        <v>99</v>
      </c>
      <c r="C74" s="13"/>
      <c r="D74" s="14"/>
    </row>
    <row r="75" spans="1:4" ht="31.5" x14ac:dyDescent="0.2">
      <c r="A75" s="89" t="s">
        <v>96</v>
      </c>
      <c r="B75" s="11" t="s">
        <v>29</v>
      </c>
      <c r="C75" s="13" t="s">
        <v>9</v>
      </c>
      <c r="D75" s="14">
        <v>40</v>
      </c>
    </row>
    <row r="76" spans="1:4" ht="31.5" x14ac:dyDescent="0.2">
      <c r="A76" s="89" t="s">
        <v>97</v>
      </c>
      <c r="B76" s="11" t="s">
        <v>142</v>
      </c>
      <c r="C76" s="13" t="s">
        <v>15</v>
      </c>
      <c r="D76" s="14">
        <v>1</v>
      </c>
    </row>
    <row r="77" spans="1:4" ht="31.5" x14ac:dyDescent="0.2">
      <c r="A77" s="91" t="s">
        <v>98</v>
      </c>
      <c r="B77" s="4" t="s">
        <v>36</v>
      </c>
      <c r="C77" s="6" t="s">
        <v>16</v>
      </c>
      <c r="D77" s="7">
        <v>5</v>
      </c>
    </row>
    <row r="78" spans="1:4" ht="69" customHeight="1" x14ac:dyDescent="0.2">
      <c r="A78" s="89" t="s">
        <v>74</v>
      </c>
      <c r="B78" s="11" t="s">
        <v>103</v>
      </c>
      <c r="C78" s="13"/>
      <c r="D78" s="14"/>
    </row>
    <row r="79" spans="1:4" ht="15.75" x14ac:dyDescent="0.2">
      <c r="A79" s="89" t="s">
        <v>100</v>
      </c>
      <c r="B79" s="51" t="s">
        <v>52</v>
      </c>
      <c r="C79" s="13" t="s">
        <v>15</v>
      </c>
      <c r="D79" s="26">
        <v>1</v>
      </c>
    </row>
    <row r="80" spans="1:4" ht="31.5" x14ac:dyDescent="0.2">
      <c r="A80" s="89" t="s">
        <v>101</v>
      </c>
      <c r="B80" s="39" t="s">
        <v>36</v>
      </c>
      <c r="C80" s="6" t="s">
        <v>16</v>
      </c>
      <c r="D80" s="7">
        <v>1</v>
      </c>
    </row>
    <row r="81" spans="1:4" ht="101.25" customHeight="1" x14ac:dyDescent="0.2">
      <c r="A81" s="92" t="s">
        <v>102</v>
      </c>
      <c r="B81" s="70" t="s">
        <v>124</v>
      </c>
      <c r="C81" s="71" t="s">
        <v>20</v>
      </c>
      <c r="D81" s="72">
        <v>1</v>
      </c>
    </row>
    <row r="82" spans="1:4" ht="47.25" x14ac:dyDescent="0.2">
      <c r="A82" s="89" t="s">
        <v>76</v>
      </c>
      <c r="B82" s="11" t="s">
        <v>105</v>
      </c>
      <c r="C82" s="13"/>
      <c r="D82" s="14"/>
    </row>
    <row r="83" spans="1:4" ht="31.5" x14ac:dyDescent="0.2">
      <c r="A83" s="89" t="s">
        <v>154</v>
      </c>
      <c r="B83" s="11" t="s">
        <v>29</v>
      </c>
      <c r="C83" s="13" t="s">
        <v>9</v>
      </c>
      <c r="D83" s="14">
        <v>30</v>
      </c>
    </row>
    <row r="84" spans="1:4" ht="15.75" x14ac:dyDescent="0.2">
      <c r="A84" s="89" t="s">
        <v>155</v>
      </c>
      <c r="B84" s="11" t="s">
        <v>50</v>
      </c>
      <c r="C84" s="13" t="s">
        <v>14</v>
      </c>
      <c r="D84" s="14">
        <v>1</v>
      </c>
    </row>
    <row r="85" spans="1:4" ht="31.5" x14ac:dyDescent="0.2">
      <c r="A85" s="89" t="s">
        <v>125</v>
      </c>
      <c r="B85" s="84" t="s">
        <v>150</v>
      </c>
      <c r="C85" s="13" t="s">
        <v>15</v>
      </c>
      <c r="D85" s="14">
        <v>1</v>
      </c>
    </row>
    <row r="86" spans="1:4" ht="31.5" x14ac:dyDescent="0.2">
      <c r="A86" s="91" t="s">
        <v>156</v>
      </c>
      <c r="B86" s="39" t="s">
        <v>36</v>
      </c>
      <c r="C86" s="6" t="s">
        <v>16</v>
      </c>
      <c r="D86" s="7">
        <v>10</v>
      </c>
    </row>
    <row r="87" spans="1:4" ht="47.25" x14ac:dyDescent="0.2">
      <c r="A87" s="89" t="s">
        <v>104</v>
      </c>
      <c r="B87" s="11" t="s">
        <v>107</v>
      </c>
      <c r="C87" s="13"/>
      <c r="D87" s="14"/>
    </row>
    <row r="88" spans="1:4" ht="47.25" x14ac:dyDescent="0.2">
      <c r="A88" s="89" t="s">
        <v>157</v>
      </c>
      <c r="B88" s="11" t="s">
        <v>108</v>
      </c>
      <c r="C88" s="13" t="s">
        <v>20</v>
      </c>
      <c r="D88" s="14">
        <v>1</v>
      </c>
    </row>
    <row r="89" spans="1:4" ht="47.25" x14ac:dyDescent="0.2">
      <c r="A89" s="91" t="s">
        <v>158</v>
      </c>
      <c r="B89" s="4" t="s">
        <v>109</v>
      </c>
      <c r="C89" s="6" t="s">
        <v>21</v>
      </c>
      <c r="D89" s="7">
        <v>1</v>
      </c>
    </row>
    <row r="90" spans="1:4" ht="47.25" x14ac:dyDescent="0.2">
      <c r="A90" s="93" t="s">
        <v>106</v>
      </c>
      <c r="B90" s="46" t="s">
        <v>110</v>
      </c>
      <c r="C90" s="6" t="s">
        <v>21</v>
      </c>
      <c r="D90" s="7">
        <v>1</v>
      </c>
    </row>
    <row r="91" spans="1:4" ht="93" customHeight="1" x14ac:dyDescent="0.2">
      <c r="A91" s="64"/>
      <c r="B91" s="107" t="s">
        <v>140</v>
      </c>
      <c r="C91" s="108"/>
      <c r="D91" s="108"/>
    </row>
    <row r="92" spans="1:4" s="1" customFormat="1" ht="18" customHeight="1" x14ac:dyDescent="0.25">
      <c r="B92" s="77" t="s">
        <v>136</v>
      </c>
      <c r="C92" s="78" t="s">
        <v>138</v>
      </c>
      <c r="D92" s="78"/>
    </row>
    <row r="93" spans="1:4" s="1" customFormat="1" ht="18" customHeight="1" x14ac:dyDescent="0.25">
      <c r="B93" s="77" t="s">
        <v>137</v>
      </c>
      <c r="C93" s="78" t="s">
        <v>139</v>
      </c>
      <c r="D93" s="78"/>
    </row>
    <row r="94" spans="1:4" s="1" customFormat="1" ht="18" customHeight="1" x14ac:dyDescent="0.25">
      <c r="B94" s="77"/>
      <c r="C94" s="78"/>
      <c r="D94" s="78"/>
    </row>
    <row r="95" spans="1:4" s="1" customFormat="1" ht="18" customHeight="1" x14ac:dyDescent="0.25">
      <c r="B95" s="69" t="s">
        <v>118</v>
      </c>
    </row>
    <row r="96" spans="1:4" s="1" customFormat="1" ht="18" customHeight="1" x14ac:dyDescent="0.25">
      <c r="B96" s="69"/>
    </row>
    <row r="97" spans="2:3" s="1" customFormat="1" ht="18" customHeight="1" x14ac:dyDescent="0.25">
      <c r="B97" s="69"/>
    </row>
    <row r="98" spans="2:3" s="1" customFormat="1" ht="18" customHeight="1" x14ac:dyDescent="0.25">
      <c r="B98" s="69" t="s">
        <v>119</v>
      </c>
    </row>
    <row r="99" spans="2:3" s="1" customFormat="1" ht="18" customHeight="1" x14ac:dyDescent="0.25">
      <c r="B99" s="69" t="s">
        <v>120</v>
      </c>
      <c r="C99" s="1" t="s">
        <v>121</v>
      </c>
    </row>
    <row r="100" spans="2:3" s="1" customFormat="1" ht="18" customHeight="1" x14ac:dyDescent="0.25">
      <c r="B100" s="69"/>
    </row>
    <row r="101" spans="2:3" s="1" customFormat="1" ht="18" customHeight="1" x14ac:dyDescent="0.25">
      <c r="B101" s="69"/>
    </row>
    <row r="102" spans="2:3" s="1" customFormat="1" ht="18" customHeight="1" x14ac:dyDescent="0.25">
      <c r="B102" s="69" t="s">
        <v>122</v>
      </c>
      <c r="C102" s="1" t="s">
        <v>123</v>
      </c>
    </row>
    <row r="103" spans="2:3" s="1" customFormat="1" ht="18" customHeight="1" x14ac:dyDescent="0.25">
      <c r="B103" s="69"/>
    </row>
    <row r="104" spans="2:3" s="1" customFormat="1" ht="18" customHeight="1" x14ac:dyDescent="0.25">
      <c r="B104" s="69"/>
    </row>
    <row r="105" spans="2:3" ht="16.5" x14ac:dyDescent="0.25">
      <c r="B105" s="59"/>
    </row>
    <row r="106" spans="2:3" ht="16.5" x14ac:dyDescent="0.25">
      <c r="B106" s="59"/>
    </row>
    <row r="107" spans="2:3" ht="16.5" x14ac:dyDescent="0.25">
      <c r="B107" s="59"/>
    </row>
  </sheetData>
  <mergeCells count="7">
    <mergeCell ref="A12:D12"/>
    <mergeCell ref="A13:D13"/>
    <mergeCell ref="B91:D91"/>
    <mergeCell ref="C15:D15"/>
    <mergeCell ref="C16:D16"/>
    <mergeCell ref="C17:D17"/>
    <mergeCell ref="C18:D18"/>
  </mergeCells>
  <phoneticPr fontId="3" type="noConversion"/>
  <printOptions horizontalCentered="1"/>
  <pageMargins left="0.94488188976377963" right="0.39370078740157483" top="0.78740157480314965" bottom="0.78740157480314965" header="0.11811023622047245" footer="0.11811023622047245"/>
  <pageSetup paperSize="9" scale="81" orientation="portrait" r:id="rId1"/>
  <headerFooter alignWithMargins="0"/>
  <rowBreaks count="2" manualBreakCount="2">
    <brk id="75" max="3" man="1"/>
    <brk id="10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смета 2016</vt:lpstr>
      <vt:lpstr>объемы на 2016 год</vt:lpstr>
      <vt:lpstr>'объемы на 2016 год'!Область_печати</vt:lpstr>
      <vt:lpstr>'смета 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DementyevaUV</cp:lastModifiedBy>
  <cp:lastPrinted>2016-03-29T07:19:12Z</cp:lastPrinted>
  <dcterms:created xsi:type="dcterms:W3CDTF">2006-04-18T08:22:03Z</dcterms:created>
  <dcterms:modified xsi:type="dcterms:W3CDTF">2016-06-01T13:11:56Z</dcterms:modified>
</cp:coreProperties>
</file>