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tabRatio="842" activeTab="3"/>
  </bookViews>
  <sheets>
    <sheet name="ТЭЦ-20 ВД" sheetId="8" r:id="rId1"/>
    <sheet name="КТС-18 ВД" sheetId="9" r:id="rId2"/>
    <sheet name="КТС-54 ВД" sheetId="10" r:id="rId3"/>
    <sheet name="РТС Волхонка-Зил ВД" sheetId="11" r:id="rId4"/>
  </sheets>
  <definedNames>
    <definedName name="_GoBack" localSheetId="1">'КТС-18 ВД'!#REF!</definedName>
    <definedName name="_GoBack" localSheetId="2">'КТС-54 ВД'!#REF!</definedName>
    <definedName name="_GoBack" localSheetId="3">'РТС Волхонка-Зил ВД'!#REF!</definedName>
    <definedName name="_GoBack" localSheetId="0">'ТЭЦ-20 ВД'!#REF!</definedName>
    <definedName name="_xlnm.Print_Area" localSheetId="1">'КТС-18 ВД'!$A$1:$F$28</definedName>
    <definedName name="_xlnm.Print_Area" localSheetId="2">'КТС-54 ВД'!$A$1:$F$33</definedName>
    <definedName name="_xlnm.Print_Area" localSheetId="3">'РТС Волхонка-Зил ВД'!$A$1:$F$28</definedName>
    <definedName name="_xlnm.Print_Area" localSheetId="0">'ТЭЦ-20 ВД'!$A$1:$F$56</definedName>
  </definedNames>
  <calcPr calcId="145621"/>
</workbook>
</file>

<file path=xl/calcChain.xml><?xml version="1.0" encoding="utf-8"?>
<calcChain xmlns="http://schemas.openxmlformats.org/spreadsheetml/2006/main">
  <c r="K15" i="11" l="1"/>
  <c r="J11" i="11"/>
  <c r="K20" i="10"/>
  <c r="I19" i="10"/>
  <c r="I18" i="10"/>
  <c r="J15" i="10"/>
  <c r="J11" i="10"/>
  <c r="K15" i="9"/>
  <c r="K42" i="8"/>
  <c r="I41" i="8"/>
  <c r="I40" i="8"/>
  <c r="J37" i="8"/>
  <c r="J36" i="8"/>
  <c r="J35" i="8"/>
  <c r="J32" i="8"/>
  <c r="I31" i="8"/>
  <c r="E31" i="8"/>
  <c r="I30" i="8"/>
  <c r="E30" i="8"/>
  <c r="J20" i="8"/>
  <c r="J19" i="8"/>
  <c r="J18" i="8"/>
  <c r="J17" i="8"/>
  <c r="J16" i="8"/>
  <c r="J15" i="8"/>
  <c r="J14" i="8"/>
  <c r="E14" i="8"/>
  <c r="J13" i="8"/>
  <c r="I12" i="8"/>
  <c r="J11" i="8"/>
</calcChain>
</file>

<file path=xl/sharedStrings.xml><?xml version="1.0" encoding="utf-8"?>
<sst xmlns="http://schemas.openxmlformats.org/spreadsheetml/2006/main" count="280" uniqueCount="99">
  <si>
    <t>Наименование работ и затрат</t>
  </si>
  <si>
    <t>Ед. измер.</t>
  </si>
  <si>
    <t>Кол-во</t>
  </si>
  <si>
    <t>система</t>
  </si>
  <si>
    <t>котел</t>
  </si>
  <si>
    <t>турбина</t>
  </si>
  <si>
    <t>Выявление технического состояния и обобщение опыта эксплуатации одновальной газовой турбины с промохлаждением с использованием тепла уходящих газов</t>
  </si>
  <si>
    <t>Выявление технического состояния и обобщение опыта эксплуатации электрооборудования</t>
  </si>
  <si>
    <t>ТЭЦ</t>
  </si>
  <si>
    <t>Выявление состояния топливоиспользования электростанций. Разработка мероприятий по реализации выявленного потенциала энергосбережения.</t>
  </si>
  <si>
    <t>схема</t>
  </si>
  <si>
    <t>установка</t>
  </si>
  <si>
    <t>Проверка состояния теплоизоляции турбин, паро- и трубопроводов</t>
  </si>
  <si>
    <t>Обработка материалов обследования предприятия</t>
  </si>
  <si>
    <t>одна тема</t>
  </si>
  <si>
    <t>Составление энергетического паспорта</t>
  </si>
  <si>
    <t>0.5 авт.л.</t>
  </si>
  <si>
    <t>Составление топливно-энергетического баланса</t>
  </si>
  <si>
    <t>1 форм А4</t>
  </si>
  <si>
    <t>№ п/п</t>
  </si>
  <si>
    <t>на котельных</t>
  </si>
  <si>
    <t>0,52*0,4=0,208</t>
  </si>
  <si>
    <t>0,8-газ;0,75-экономич.</t>
  </si>
  <si>
    <t>0,8-газ;0,75-экономич.;0,4-последующие</t>
  </si>
  <si>
    <t>(котел утилизатор)</t>
  </si>
  <si>
    <t>258,57-299,09т/ч</t>
  </si>
  <si>
    <t>Выявление технического состояния и условий эксплуатации котельной установки КУ (до 320т/ч) для выявления ее экономичности</t>
  </si>
  <si>
    <t>Выявление технического состояния и условий эксплуатации котельной установки типа ПТВ-100 для выявления ее экономичности</t>
  </si>
  <si>
    <t>Выявление технического состояния и условий эксплуатации котельной установки типа ПТВМ-100 для выявления ее экономичности</t>
  </si>
  <si>
    <t>Выявление технического состояния и условий эксплуатации котельной установки типа ПТВМ-180 для выявления ее экономичности</t>
  </si>
  <si>
    <t>Выявление технического состояния и условий эксплуатации котельной установки типа ПТВМ-50 для выявления ее экономичности</t>
  </si>
  <si>
    <t>Выявление технического состояния и условий эксплуатации котельной установки типа КВГМ-20 для выявления ее экономичности</t>
  </si>
  <si>
    <t>Выявление технического состояния и условий эксплуатации котельной установки типа ПТВМ-60 для выявления ее экономичности</t>
  </si>
  <si>
    <t>Волхон-3</t>
  </si>
  <si>
    <t>КТС-18-1</t>
  </si>
  <si>
    <t>с двумя  рег.отборами</t>
  </si>
  <si>
    <t>с одним  рег.отбором</t>
  </si>
  <si>
    <t>ПТ-11Б</t>
  </si>
  <si>
    <t>???</t>
  </si>
  <si>
    <t>к=0,25 на вторая очередь</t>
  </si>
  <si>
    <t>к=1+3,52</t>
  </si>
  <si>
    <t>Выявление технического состояния и условий эксплуатации подогревателей системы регенерации паротурбинной установки (турбоустановки) до 230МВт</t>
  </si>
  <si>
    <t>к=0,8 на послед.система</t>
  </si>
  <si>
    <r>
      <t>Выявление технического состояния установки химического обессоливания воды (</t>
    </r>
    <r>
      <rPr>
        <b/>
        <sz val="10"/>
        <color theme="1"/>
        <rFont val="Times New Roman"/>
        <family val="1"/>
        <charset val="204"/>
      </rPr>
      <t>101-300м3/ч)</t>
    </r>
  </si>
  <si>
    <r>
      <t>Выявление технического состояния установки предочистки воды (</t>
    </r>
    <r>
      <rPr>
        <b/>
        <sz val="10"/>
        <color theme="1"/>
        <rFont val="Times New Roman"/>
        <family val="1"/>
        <charset val="204"/>
      </rPr>
      <t>101-300м3/ч)</t>
    </r>
  </si>
  <si>
    <r>
      <t>Выявление технического состояния склада реагентов (</t>
    </r>
    <r>
      <rPr>
        <b/>
        <sz val="10"/>
        <color theme="1"/>
        <rFont val="Times New Roman"/>
        <family val="1"/>
        <charset val="204"/>
      </rPr>
      <t>до 10 реагентов</t>
    </r>
    <r>
      <rPr>
        <sz val="10"/>
        <color theme="1"/>
        <rFont val="Times New Roman"/>
        <family val="1"/>
        <charset val="204"/>
      </rPr>
      <t>)</t>
    </r>
  </si>
  <si>
    <t>к=0,2*4(7,8,9,10реагент)</t>
  </si>
  <si>
    <r>
      <t>Выявление технического состояния установки для нейтрализации сточных вод (до</t>
    </r>
    <r>
      <rPr>
        <b/>
        <sz val="10"/>
        <color theme="1"/>
        <rFont val="Times New Roman"/>
        <family val="1"/>
        <charset val="204"/>
      </rPr>
      <t>250м3)</t>
    </r>
  </si>
  <si>
    <t>12*200=2400-200=2200:50=44*0,08=3,52</t>
  </si>
  <si>
    <t>Петрова ГА</t>
  </si>
  <si>
    <t>ПГУ</t>
  </si>
  <si>
    <t>Выявление технического состояния и обобщение опыта эксплуатации турбин с двумя рег.отборами</t>
  </si>
  <si>
    <t>Выявление технического состояния и обобщение опыта эксплуатации турбин с одним рег.отбором</t>
  </si>
  <si>
    <t>0,52-только ГРП</t>
  </si>
  <si>
    <t>к=0,2-(1150-500=650:250=3*0,2=0,6)</t>
  </si>
  <si>
    <t>ТЭЦ+котельные</t>
  </si>
  <si>
    <r>
      <t xml:space="preserve">Выявление технического состояния и условий эксплуатации котельной установки типа ПТВМ-120 </t>
    </r>
    <r>
      <rPr>
        <b/>
        <sz val="10"/>
        <color theme="1"/>
        <rFont val="Times New Roman"/>
        <family val="1"/>
        <charset val="204"/>
      </rPr>
      <t>РВК</t>
    </r>
    <r>
      <rPr>
        <sz val="10"/>
        <color theme="1"/>
        <rFont val="Times New Roman"/>
        <family val="1"/>
        <charset val="204"/>
      </rPr>
      <t xml:space="preserve"> для выявления ее экономичности</t>
    </r>
  </si>
  <si>
    <t>КТС-54-2</t>
  </si>
  <si>
    <t xml:space="preserve">Волхон-1 </t>
  </si>
  <si>
    <t>к=0,75-1,2,3,6,7,8,9,10</t>
  </si>
  <si>
    <t>Выявление технического состояния и условий эксплуатации котельной установки (до 320т/ч) для выявления ее экономичности</t>
  </si>
  <si>
    <r>
      <t>Выявление технического состояния и условий эксплуатации котельной установки (до 320т/ч</t>
    </r>
    <r>
      <rPr>
        <b/>
        <sz val="10"/>
        <color theme="1"/>
        <rFont val="Times New Roman"/>
        <family val="1"/>
        <charset val="204"/>
      </rPr>
      <t xml:space="preserve">) </t>
    </r>
    <r>
      <rPr>
        <sz val="10"/>
        <color theme="1"/>
        <rFont val="Times New Roman"/>
        <family val="1"/>
        <charset val="204"/>
      </rPr>
      <t>для выявления ее экономичности</t>
    </r>
  </si>
  <si>
    <r>
      <t>Выявление технического состояния и условий эксплуатации котельной установки (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320-820т/ч) для выявления ее экономичности</t>
    </r>
  </si>
  <si>
    <r>
      <t>Выявление технического состояния и условий эксплуатации систем технического водоснабжения (прямоточная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система технического водоснабжении) (до 1150МВт)</t>
    </r>
  </si>
  <si>
    <t>Выявление технического состояния и условий эксплуатации оборудования хозяйства жидкого топлива (201-650т/ч)</t>
  </si>
  <si>
    <t>Выявление технического состояния и условий эксплуатации системы газоснабжения (ГРП) (менее160тыс.м3/ч)</t>
  </si>
  <si>
    <t>Выявление технического состояния и условий эксплуатации системы газоснабжения (ГРП) (160-230тыс.м3/ч)</t>
  </si>
  <si>
    <t>1 шт КТС-54 1 шт РТС В-З</t>
  </si>
  <si>
    <r>
      <t>Выявление технического состояния установки химического обессоливания воды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 до </t>
    </r>
    <r>
      <rPr>
        <b/>
        <sz val="10"/>
        <rFont val="Times New Roman"/>
        <family val="1"/>
        <charset val="204"/>
      </rPr>
      <t>100м3/ч)</t>
    </r>
  </si>
  <si>
    <r>
      <t xml:space="preserve">Выявление технического состояния установки предочистки воды </t>
    </r>
    <r>
      <rPr>
        <sz val="10"/>
        <rFont val="Times New Roman"/>
        <family val="1"/>
        <charset val="204"/>
      </rPr>
      <t>( до 100м3/ч)</t>
    </r>
  </si>
  <si>
    <r>
      <t xml:space="preserve">Выявление технического состояния склада реагентов </t>
    </r>
    <r>
      <rPr>
        <sz val="10"/>
        <rFont val="Times New Roman"/>
        <family val="1"/>
        <charset val="204"/>
      </rPr>
      <t>(</t>
    </r>
    <r>
      <rPr>
        <b/>
        <sz val="10"/>
        <rFont val="Times New Roman"/>
        <family val="1"/>
        <charset val="204"/>
      </rPr>
      <t>до 6 реагентов</t>
    </r>
    <r>
      <rPr>
        <sz val="10"/>
        <rFont val="Times New Roman"/>
        <family val="1"/>
        <charset val="204"/>
      </rPr>
      <t>)</t>
    </r>
  </si>
  <si>
    <r>
      <t>Выявление технического состояния установки для нейтрализации сточных вод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(до</t>
    </r>
    <r>
      <rPr>
        <b/>
        <sz val="10"/>
        <rFont val="Times New Roman"/>
        <family val="1"/>
        <charset val="204"/>
      </rPr>
      <t>250м3)</t>
    </r>
  </si>
  <si>
    <t>филиала ПАО "Мосэнерго"</t>
  </si>
  <si>
    <t>УТВЕРЖДАЮ</t>
  </si>
  <si>
    <t>"____"____________2016 г.</t>
  </si>
  <si>
    <t>Энергетическое обследование КТС -18   в 2017 г.</t>
  </si>
  <si>
    <t>Энергетическое обследование РТС "Волхонка-ЗИЛ   в 2017 г.</t>
  </si>
  <si>
    <t>Энергетическое обследование КТС -54   в 2017 г.</t>
  </si>
  <si>
    <t>Энергетическое обследование ТЭЦ - 20   в 2017 г.</t>
  </si>
  <si>
    <t>ЗГИ, начальник УТ</t>
  </si>
  <si>
    <t>Начальник службы стандартов</t>
  </si>
  <si>
    <t>Начальник СПР</t>
  </si>
  <si>
    <t>А.Е. Соломатин</t>
  </si>
  <si>
    <t>Т.Р. Осипова</t>
  </si>
  <si>
    <t>Д.А. Андриянов</t>
  </si>
  <si>
    <t>Ведомость объема работ</t>
  </si>
  <si>
    <t>Главный инженер ТЭЦ-20</t>
  </si>
  <si>
    <t>____________А.И. Истомов</t>
  </si>
  <si>
    <t xml:space="preserve">Ведомость объма работ </t>
  </si>
  <si>
    <t>___________А. И. Истомов</t>
  </si>
  <si>
    <t>"____"_________2016 г.</t>
  </si>
  <si>
    <t xml:space="preserve"> м тракта</t>
  </si>
  <si>
    <t>Проверка состояния теплоизоляции трубопроводов</t>
  </si>
  <si>
    <t>Выявление технического состояния и обобщение опыта эксплуатации турбин ПТ</t>
  </si>
  <si>
    <t>Подбор документов различного вида и их комплектование. Выбор необходимых сведений  из документов различного вида. Выбор необходимого графического материала из графической и технической документации.</t>
  </si>
  <si>
    <t>10 ф</t>
  </si>
  <si>
    <t>Главный специалист ППС ПУ ГД ПАО "Мосэнерго"</t>
  </si>
  <si>
    <t>Д.В. Буяков</t>
  </si>
  <si>
    <t>Д,В. Буяков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</si>
</sst>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4" fontId="2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0" fillId="0" borderId="0" xfId="0" applyNumberFormat="1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8" fillId="0" borderId="0" xfId="0" applyFont="1" applyBorder="1" applyAlignment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view="pageBreakPreview" zoomScaleNormal="100" zoomScaleSheetLayoutView="100" workbookViewId="0">
      <selection activeCell="C46" sqref="C46"/>
    </sheetView>
  </sheetViews>
  <sheetFormatPr defaultRowHeight="15" x14ac:dyDescent="0.25"/>
  <cols>
    <col min="1" max="1" width="1.85546875" customWidth="1"/>
    <col min="2" max="2" width="4.28515625" customWidth="1"/>
    <col min="3" max="3" width="49.28515625" customWidth="1"/>
    <col min="4" max="4" width="10.28515625" customWidth="1"/>
    <col min="5" max="5" width="9.85546875" customWidth="1"/>
    <col min="6" max="6" width="9" customWidth="1"/>
    <col min="7" max="7" width="10" style="32" bestFit="1" customWidth="1"/>
    <col min="8" max="9" width="10" bestFit="1" customWidth="1"/>
    <col min="10" max="10" width="13.42578125" customWidth="1"/>
    <col min="11" max="11" width="13.7109375" customWidth="1"/>
    <col min="13" max="13" width="9.7109375" customWidth="1"/>
  </cols>
  <sheetData>
    <row r="1" spans="1:14" ht="15.75" x14ac:dyDescent="0.25">
      <c r="D1" s="21" t="s">
        <v>73</v>
      </c>
    </row>
    <row r="2" spans="1:14" ht="15.75" x14ac:dyDescent="0.25">
      <c r="D2" s="21" t="s">
        <v>86</v>
      </c>
    </row>
    <row r="3" spans="1:14" ht="15.75" x14ac:dyDescent="0.25">
      <c r="D3" s="21" t="s">
        <v>72</v>
      </c>
    </row>
    <row r="4" spans="1:14" ht="15.75" x14ac:dyDescent="0.25">
      <c r="D4" s="21" t="s">
        <v>87</v>
      </c>
    </row>
    <row r="5" spans="1:14" ht="15.75" x14ac:dyDescent="0.25">
      <c r="D5" s="21" t="s">
        <v>74</v>
      </c>
    </row>
    <row r="6" spans="1:14" ht="23.45" customHeight="1" x14ac:dyDescent="0.25"/>
    <row r="7" spans="1:14" ht="16.149999999999999" customHeight="1" x14ac:dyDescent="0.3">
      <c r="A7" s="39" t="s">
        <v>85</v>
      </c>
      <c r="B7" s="39"/>
      <c r="C7" s="39"/>
      <c r="D7" s="39"/>
      <c r="E7" s="39"/>
      <c r="F7" s="22"/>
    </row>
    <row r="8" spans="1:14" ht="18.600000000000001" customHeight="1" x14ac:dyDescent="0.25">
      <c r="A8" s="40" t="s">
        <v>78</v>
      </c>
      <c r="B8" s="40"/>
      <c r="C8" s="40"/>
      <c r="D8" s="40"/>
      <c r="E8" s="40"/>
      <c r="F8" s="23"/>
    </row>
    <row r="9" spans="1:14" ht="14.45" customHeight="1" x14ac:dyDescent="0.35">
      <c r="A9" s="7"/>
    </row>
    <row r="10" spans="1:14" ht="28.9" customHeight="1" x14ac:dyDescent="0.25">
      <c r="B10" s="1" t="s">
        <v>19</v>
      </c>
      <c r="C10" s="2" t="s">
        <v>0</v>
      </c>
      <c r="D10" s="2" t="s">
        <v>1</v>
      </c>
      <c r="E10" s="2" t="s">
        <v>2</v>
      </c>
      <c r="F10" s="26"/>
    </row>
    <row r="11" spans="1:14" ht="51" x14ac:dyDescent="0.25">
      <c r="B11" s="3">
        <v>1</v>
      </c>
      <c r="C11" s="5" t="s">
        <v>63</v>
      </c>
      <c r="D11" s="3" t="s">
        <v>3</v>
      </c>
      <c r="E11" s="3">
        <v>1</v>
      </c>
      <c r="F11" s="28"/>
      <c r="G11" s="11">
        <v>64315</v>
      </c>
      <c r="H11" s="31">
        <v>100225</v>
      </c>
      <c r="I11" s="9">
        <v>137370</v>
      </c>
      <c r="J11" s="10">
        <f>G11+H11+I11</f>
        <v>301910</v>
      </c>
      <c r="K11" s="12" t="s">
        <v>54</v>
      </c>
    </row>
    <row r="12" spans="1:14" ht="38.25" x14ac:dyDescent="0.25">
      <c r="B12" s="3">
        <v>2</v>
      </c>
      <c r="C12" s="5" t="s">
        <v>64</v>
      </c>
      <c r="D12" s="3" t="s">
        <v>3</v>
      </c>
      <c r="E12" s="3">
        <v>2</v>
      </c>
      <c r="F12" s="28"/>
      <c r="G12" s="11">
        <v>29830</v>
      </c>
      <c r="H12" s="31">
        <v>57950</v>
      </c>
      <c r="I12" s="10">
        <f>G12+H12</f>
        <v>87780</v>
      </c>
    </row>
    <row r="13" spans="1:14" ht="38.25" x14ac:dyDescent="0.25">
      <c r="B13" s="3">
        <v>3</v>
      </c>
      <c r="C13" s="17" t="s">
        <v>65</v>
      </c>
      <c r="D13" s="16" t="s">
        <v>3</v>
      </c>
      <c r="E13" s="16">
        <v>1</v>
      </c>
      <c r="F13" s="30"/>
      <c r="G13" s="11">
        <v>31825</v>
      </c>
      <c r="H13" s="31">
        <v>89205</v>
      </c>
      <c r="I13" s="9">
        <v>63650</v>
      </c>
      <c r="J13" s="10">
        <f t="shared" ref="J13:J20" si="0">G13+H13+I13</f>
        <v>184680</v>
      </c>
      <c r="K13" s="12"/>
      <c r="L13" s="13" t="s">
        <v>53</v>
      </c>
      <c r="M13" t="s">
        <v>55</v>
      </c>
    </row>
    <row r="14" spans="1:14" s="15" customFormat="1" ht="38.25" x14ac:dyDescent="0.25">
      <c r="B14" s="3">
        <v>4</v>
      </c>
      <c r="C14" s="17" t="s">
        <v>65</v>
      </c>
      <c r="D14" s="16" t="s">
        <v>3</v>
      </c>
      <c r="E14" s="20">
        <f>3-1-1</f>
        <v>1</v>
      </c>
      <c r="F14" s="35"/>
      <c r="G14" s="11">
        <v>31825</v>
      </c>
      <c r="H14" s="31">
        <v>89205</v>
      </c>
      <c r="I14" s="9">
        <v>63650</v>
      </c>
      <c r="J14" s="18">
        <f t="shared" si="0"/>
        <v>184680</v>
      </c>
      <c r="K14" s="19"/>
      <c r="L14" s="19" t="s">
        <v>21</v>
      </c>
      <c r="N14" s="15" t="s">
        <v>67</v>
      </c>
    </row>
    <row r="15" spans="1:14" ht="38.25" x14ac:dyDescent="0.25">
      <c r="B15" s="3">
        <v>5</v>
      </c>
      <c r="C15" s="17" t="s">
        <v>66</v>
      </c>
      <c r="D15" s="16" t="s">
        <v>3</v>
      </c>
      <c r="E15" s="16">
        <v>1</v>
      </c>
      <c r="F15" s="30"/>
      <c r="G15" s="11">
        <v>31825</v>
      </c>
      <c r="H15" s="31">
        <v>121030</v>
      </c>
      <c r="I15" s="9">
        <v>79610</v>
      </c>
      <c r="J15" s="10">
        <f t="shared" si="0"/>
        <v>232465</v>
      </c>
      <c r="K15" s="13" t="s">
        <v>53</v>
      </c>
      <c r="M15" t="s">
        <v>8</v>
      </c>
    </row>
    <row r="16" spans="1:14" ht="38.25" x14ac:dyDescent="0.25">
      <c r="B16" s="3">
        <v>6</v>
      </c>
      <c r="C16" s="5" t="s">
        <v>66</v>
      </c>
      <c r="D16" s="3" t="s">
        <v>3</v>
      </c>
      <c r="E16" s="3">
        <v>1</v>
      </c>
      <c r="F16" s="28"/>
      <c r="G16" s="11">
        <v>31825</v>
      </c>
      <c r="H16" s="31">
        <v>121030</v>
      </c>
      <c r="I16" s="9">
        <v>79610</v>
      </c>
      <c r="J16" s="10">
        <f t="shared" si="0"/>
        <v>232465</v>
      </c>
      <c r="K16" s="12" t="s">
        <v>21</v>
      </c>
    </row>
    <row r="17" spans="2:13" ht="38.25" x14ac:dyDescent="0.25">
      <c r="B17" s="3">
        <v>7</v>
      </c>
      <c r="C17" s="5" t="s">
        <v>61</v>
      </c>
      <c r="D17" s="3" t="s">
        <v>4</v>
      </c>
      <c r="E17" s="3">
        <v>1</v>
      </c>
      <c r="F17" s="28"/>
      <c r="G17" s="11">
        <v>24320</v>
      </c>
      <c r="H17" s="31">
        <v>57190</v>
      </c>
      <c r="I17" s="13">
        <v>50160</v>
      </c>
      <c r="J17" s="14">
        <f t="shared" si="0"/>
        <v>131670</v>
      </c>
      <c r="K17" s="12" t="s">
        <v>22</v>
      </c>
    </row>
    <row r="18" spans="2:13" ht="38.25" x14ac:dyDescent="0.25">
      <c r="B18" s="3">
        <v>8</v>
      </c>
      <c r="C18" s="5" t="s">
        <v>60</v>
      </c>
      <c r="D18" s="3" t="s">
        <v>4</v>
      </c>
      <c r="E18" s="3">
        <v>5</v>
      </c>
      <c r="F18" s="28"/>
      <c r="G18" s="11">
        <v>24320</v>
      </c>
      <c r="H18" s="31">
        <v>57190</v>
      </c>
      <c r="I18" s="13">
        <v>50160</v>
      </c>
      <c r="J18" s="14">
        <f t="shared" si="0"/>
        <v>131670</v>
      </c>
      <c r="K18" s="12" t="s">
        <v>23</v>
      </c>
    </row>
    <row r="19" spans="2:13" ht="38.25" x14ac:dyDescent="0.25">
      <c r="B19" s="3">
        <v>9</v>
      </c>
      <c r="C19" s="5" t="s">
        <v>62</v>
      </c>
      <c r="D19" s="3" t="s">
        <v>4</v>
      </c>
      <c r="E19" s="3">
        <v>2</v>
      </c>
      <c r="F19" s="28"/>
      <c r="G19" s="11">
        <v>31445</v>
      </c>
      <c r="H19" s="31">
        <v>64410</v>
      </c>
      <c r="I19" s="13">
        <v>59660</v>
      </c>
      <c r="J19" s="14">
        <f t="shared" si="0"/>
        <v>155515</v>
      </c>
      <c r="K19" s="12" t="s">
        <v>22</v>
      </c>
    </row>
    <row r="20" spans="2:13" ht="38.25" x14ac:dyDescent="0.25">
      <c r="B20" s="3">
        <v>10</v>
      </c>
      <c r="C20" s="5" t="s">
        <v>62</v>
      </c>
      <c r="D20" s="3" t="s">
        <v>4</v>
      </c>
      <c r="E20" s="3">
        <v>4</v>
      </c>
      <c r="F20" s="28"/>
      <c r="G20" s="11">
        <v>31445</v>
      </c>
      <c r="H20" s="31">
        <v>64410</v>
      </c>
      <c r="I20" s="13">
        <v>59660</v>
      </c>
      <c r="J20" s="14">
        <f t="shared" si="0"/>
        <v>155515</v>
      </c>
      <c r="K20" s="12" t="s">
        <v>23</v>
      </c>
    </row>
    <row r="21" spans="2:13" ht="38.25" x14ac:dyDescent="0.25">
      <c r="B21" s="3">
        <v>11</v>
      </c>
      <c r="C21" s="5" t="s">
        <v>26</v>
      </c>
      <c r="D21" s="3" t="s">
        <v>4</v>
      </c>
      <c r="E21" s="3">
        <v>1</v>
      </c>
      <c r="F21" s="27"/>
      <c r="K21" t="s">
        <v>25</v>
      </c>
      <c r="L21" t="s">
        <v>24</v>
      </c>
    </row>
    <row r="22" spans="2:13" ht="51.6" customHeight="1" x14ac:dyDescent="0.25">
      <c r="B22" s="3">
        <v>12</v>
      </c>
      <c r="C22" s="8" t="s">
        <v>27</v>
      </c>
      <c r="D22" s="3" t="s">
        <v>4</v>
      </c>
      <c r="E22" s="3">
        <v>1</v>
      </c>
      <c r="F22" s="28"/>
      <c r="G22" s="11">
        <v>57190</v>
      </c>
      <c r="K22" s="12" t="s">
        <v>22</v>
      </c>
    </row>
    <row r="23" spans="2:13" ht="40.9" customHeight="1" x14ac:dyDescent="0.25">
      <c r="B23" s="3">
        <v>13</v>
      </c>
      <c r="C23" s="5" t="s">
        <v>27</v>
      </c>
      <c r="D23" s="3" t="s">
        <v>4</v>
      </c>
      <c r="E23" s="3">
        <v>2</v>
      </c>
      <c r="F23" s="28"/>
      <c r="G23" s="11">
        <v>57190</v>
      </c>
      <c r="K23" s="12" t="s">
        <v>23</v>
      </c>
    </row>
    <row r="24" spans="2:13" ht="40.9" customHeight="1" x14ac:dyDescent="0.25">
      <c r="B24" s="3">
        <v>14</v>
      </c>
      <c r="C24" s="8" t="s">
        <v>28</v>
      </c>
      <c r="D24" s="3" t="s">
        <v>4</v>
      </c>
      <c r="E24" s="3">
        <v>1</v>
      </c>
      <c r="F24" s="28"/>
      <c r="G24" s="11">
        <v>57190</v>
      </c>
      <c r="K24" s="12" t="s">
        <v>22</v>
      </c>
    </row>
    <row r="25" spans="2:13" ht="40.9" customHeight="1" x14ac:dyDescent="0.25">
      <c r="B25" s="3">
        <v>15</v>
      </c>
      <c r="C25" s="5" t="s">
        <v>28</v>
      </c>
      <c r="D25" s="3" t="s">
        <v>4</v>
      </c>
      <c r="E25" s="3">
        <v>4</v>
      </c>
      <c r="F25" s="28"/>
      <c r="G25" s="11">
        <v>57190</v>
      </c>
      <c r="K25" s="12" t="s">
        <v>23</v>
      </c>
    </row>
    <row r="26" spans="2:13" ht="49.15" customHeight="1" x14ac:dyDescent="0.25">
      <c r="B26" s="3">
        <v>16</v>
      </c>
      <c r="C26" s="8" t="s">
        <v>29</v>
      </c>
      <c r="D26" s="3" t="s">
        <v>4</v>
      </c>
      <c r="E26" s="3">
        <v>1</v>
      </c>
      <c r="F26" s="28"/>
      <c r="G26" s="11">
        <v>57190</v>
      </c>
      <c r="K26" s="12" t="s">
        <v>22</v>
      </c>
    </row>
    <row r="27" spans="2:13" ht="40.9" customHeight="1" x14ac:dyDescent="0.25">
      <c r="B27" s="3">
        <v>17</v>
      </c>
      <c r="C27" s="5" t="s">
        <v>29</v>
      </c>
      <c r="D27" s="3" t="s">
        <v>4</v>
      </c>
      <c r="E27" s="3">
        <v>1</v>
      </c>
      <c r="F27" s="28"/>
      <c r="G27" s="11">
        <v>57190</v>
      </c>
      <c r="K27" s="12" t="s">
        <v>23</v>
      </c>
    </row>
    <row r="28" spans="2:13" ht="43.15" customHeight="1" x14ac:dyDescent="0.25">
      <c r="B28" s="3">
        <v>18</v>
      </c>
      <c r="C28" s="5" t="s">
        <v>56</v>
      </c>
      <c r="D28" s="3" t="s">
        <v>4</v>
      </c>
      <c r="E28" s="3">
        <v>1</v>
      </c>
      <c r="F28" s="27"/>
      <c r="I28" t="s">
        <v>50</v>
      </c>
    </row>
    <row r="29" spans="2:13" ht="46.15" customHeight="1" x14ac:dyDescent="0.25">
      <c r="B29" s="3">
        <v>19</v>
      </c>
      <c r="C29" s="5" t="s">
        <v>56</v>
      </c>
      <c r="D29" s="3" t="s">
        <v>4</v>
      </c>
      <c r="E29" s="3">
        <v>1</v>
      </c>
      <c r="F29" s="28"/>
      <c r="G29" s="11">
        <v>57190</v>
      </c>
      <c r="I29" t="s">
        <v>50</v>
      </c>
      <c r="K29" s="12" t="s">
        <v>23</v>
      </c>
    </row>
    <row r="30" spans="2:13" ht="31.9" customHeight="1" x14ac:dyDescent="0.25">
      <c r="B30" s="3">
        <v>20</v>
      </c>
      <c r="C30" s="5" t="s">
        <v>51</v>
      </c>
      <c r="D30" s="3" t="s">
        <v>5</v>
      </c>
      <c r="E30" s="3">
        <f>2-1</f>
        <v>1</v>
      </c>
      <c r="F30" s="28"/>
      <c r="G30" s="11">
        <v>64980</v>
      </c>
      <c r="H30" s="31">
        <v>325090</v>
      </c>
      <c r="I30" s="10">
        <f>G30+H30</f>
        <v>390070</v>
      </c>
      <c r="K30" s="12" t="s">
        <v>35</v>
      </c>
      <c r="M30">
        <v>4.5</v>
      </c>
    </row>
    <row r="31" spans="2:13" ht="36" customHeight="1" x14ac:dyDescent="0.25">
      <c r="B31" s="3">
        <v>21</v>
      </c>
      <c r="C31" s="5" t="s">
        <v>52</v>
      </c>
      <c r="D31" s="3" t="s">
        <v>5</v>
      </c>
      <c r="E31" s="3">
        <f>8-1</f>
        <v>7</v>
      </c>
      <c r="F31" s="28"/>
      <c r="G31" s="11">
        <v>64980</v>
      </c>
      <c r="H31" s="31">
        <v>325090</v>
      </c>
      <c r="I31" s="10">
        <f>G31+H31</f>
        <v>390070</v>
      </c>
      <c r="K31" s="12" t="s">
        <v>36</v>
      </c>
      <c r="M31" t="s">
        <v>59</v>
      </c>
    </row>
    <row r="32" spans="2:13" ht="38.25" x14ac:dyDescent="0.25">
      <c r="B32" s="3">
        <v>22</v>
      </c>
      <c r="C32" s="5" t="s">
        <v>6</v>
      </c>
      <c r="D32" s="3" t="s">
        <v>5</v>
      </c>
      <c r="E32" s="3">
        <v>1</v>
      </c>
      <c r="F32" s="28"/>
      <c r="G32" s="11">
        <v>84550</v>
      </c>
      <c r="H32" s="31">
        <v>99655</v>
      </c>
      <c r="I32" s="9">
        <v>39995</v>
      </c>
      <c r="J32" s="10">
        <f>G32+H32+I32</f>
        <v>224200</v>
      </c>
    </row>
    <row r="33" spans="2:13" ht="31.9" customHeight="1" x14ac:dyDescent="0.25">
      <c r="B33" s="3">
        <v>23</v>
      </c>
      <c r="C33" s="5" t="s">
        <v>93</v>
      </c>
      <c r="D33" s="3" t="s">
        <v>5</v>
      </c>
      <c r="E33" s="3">
        <v>1</v>
      </c>
      <c r="F33" s="27"/>
      <c r="K33" s="12" t="s">
        <v>38</v>
      </c>
      <c r="L33" s="12" t="s">
        <v>37</v>
      </c>
    </row>
    <row r="34" spans="2:13" ht="31.15" customHeight="1" x14ac:dyDescent="0.25">
      <c r="B34" s="3">
        <v>24</v>
      </c>
      <c r="C34" s="5" t="s">
        <v>7</v>
      </c>
      <c r="D34" s="3" t="s">
        <v>8</v>
      </c>
      <c r="E34" s="3">
        <v>1</v>
      </c>
      <c r="F34" s="27"/>
    </row>
    <row r="35" spans="2:13" ht="44.45" customHeight="1" x14ac:dyDescent="0.25">
      <c r="B35" s="3">
        <v>25</v>
      </c>
      <c r="C35" s="6" t="s">
        <v>9</v>
      </c>
      <c r="D35" s="3" t="s">
        <v>8</v>
      </c>
      <c r="E35" s="3">
        <v>1</v>
      </c>
      <c r="F35" s="28"/>
      <c r="G35" s="11">
        <v>31445</v>
      </c>
      <c r="H35" s="11">
        <v>143450</v>
      </c>
      <c r="I35" s="11">
        <v>113715</v>
      </c>
      <c r="J35" s="10">
        <f>G35+H35+I35</f>
        <v>288610</v>
      </c>
      <c r="K35" s="12" t="s">
        <v>39</v>
      </c>
    </row>
    <row r="36" spans="2:13" ht="38.25" x14ac:dyDescent="0.25">
      <c r="B36" s="3">
        <v>26</v>
      </c>
      <c r="C36" s="5" t="s">
        <v>41</v>
      </c>
      <c r="D36" s="3" t="s">
        <v>10</v>
      </c>
      <c r="E36" s="3">
        <v>1</v>
      </c>
      <c r="F36" s="28"/>
      <c r="G36" s="11">
        <v>6935</v>
      </c>
      <c r="H36" s="11">
        <v>7790</v>
      </c>
      <c r="I36" s="11">
        <v>9500</v>
      </c>
      <c r="J36" s="10">
        <f>G36+H36+I36</f>
        <v>24225</v>
      </c>
    </row>
    <row r="37" spans="2:13" ht="38.25" x14ac:dyDescent="0.25">
      <c r="B37" s="3">
        <v>27</v>
      </c>
      <c r="C37" s="5" t="s">
        <v>41</v>
      </c>
      <c r="D37" s="3" t="s">
        <v>10</v>
      </c>
      <c r="E37" s="3">
        <v>9</v>
      </c>
      <c r="F37" s="28"/>
      <c r="G37" s="11">
        <v>6935</v>
      </c>
      <c r="H37" s="11">
        <v>7790</v>
      </c>
      <c r="I37" s="11">
        <v>9500</v>
      </c>
      <c r="J37" s="10">
        <f>G37+H37+I37</f>
        <v>24225</v>
      </c>
      <c r="K37" t="s">
        <v>42</v>
      </c>
    </row>
    <row r="38" spans="2:13" ht="25.5" x14ac:dyDescent="0.25">
      <c r="B38" s="3">
        <v>28</v>
      </c>
      <c r="C38" s="5" t="s">
        <v>43</v>
      </c>
      <c r="D38" s="3" t="s">
        <v>11</v>
      </c>
      <c r="E38" s="3">
        <v>1</v>
      </c>
      <c r="F38" s="27"/>
      <c r="G38" s="32" t="s">
        <v>49</v>
      </c>
    </row>
    <row r="39" spans="2:13" ht="25.5" x14ac:dyDescent="0.25">
      <c r="B39" s="3">
        <v>29</v>
      </c>
      <c r="C39" s="6" t="s">
        <v>44</v>
      </c>
      <c r="D39" s="6" t="s">
        <v>11</v>
      </c>
      <c r="E39" s="4">
        <v>1</v>
      </c>
      <c r="F39" s="27"/>
      <c r="G39" s="32" t="s">
        <v>49</v>
      </c>
    </row>
    <row r="40" spans="2:13" ht="47.45" customHeight="1" x14ac:dyDescent="0.25">
      <c r="B40" s="3">
        <v>30</v>
      </c>
      <c r="C40" s="5" t="s">
        <v>45</v>
      </c>
      <c r="D40" s="3" t="s">
        <v>11</v>
      </c>
      <c r="E40" s="3">
        <v>1</v>
      </c>
      <c r="F40" s="28"/>
      <c r="G40" s="11">
        <v>120935</v>
      </c>
      <c r="H40" s="31">
        <v>96995</v>
      </c>
      <c r="I40" s="10">
        <f>G40+H40</f>
        <v>217930</v>
      </c>
      <c r="J40" t="s">
        <v>49</v>
      </c>
      <c r="K40" t="s">
        <v>46</v>
      </c>
    </row>
    <row r="41" spans="2:13" ht="33.6" customHeight="1" x14ac:dyDescent="0.25">
      <c r="B41" s="3">
        <v>31</v>
      </c>
      <c r="C41" s="5" t="s">
        <v>47</v>
      </c>
      <c r="D41" s="3" t="s">
        <v>11</v>
      </c>
      <c r="E41" s="3">
        <v>1</v>
      </c>
      <c r="F41" s="28"/>
      <c r="G41" s="11">
        <v>24415</v>
      </c>
      <c r="H41" s="31">
        <v>20045</v>
      </c>
      <c r="I41" s="10">
        <f>G41+H41</f>
        <v>44460</v>
      </c>
      <c r="J41" t="s">
        <v>49</v>
      </c>
    </row>
    <row r="42" spans="2:13" ht="31.15" customHeight="1" x14ac:dyDescent="0.25">
      <c r="B42" s="3">
        <v>32</v>
      </c>
      <c r="C42" s="5" t="s">
        <v>12</v>
      </c>
      <c r="D42" s="3" t="s">
        <v>91</v>
      </c>
      <c r="E42" s="37">
        <v>1800</v>
      </c>
      <c r="F42" s="36"/>
      <c r="G42" s="11">
        <v>10260</v>
      </c>
      <c r="H42" s="31">
        <v>14725</v>
      </c>
      <c r="I42" s="9">
        <v>14725</v>
      </c>
      <c r="J42" s="9">
        <v>44555</v>
      </c>
      <c r="K42" s="10">
        <f>G42+H42+I42+J42</f>
        <v>84265</v>
      </c>
      <c r="L42" t="s">
        <v>40</v>
      </c>
      <c r="M42" t="s">
        <v>48</v>
      </c>
    </row>
    <row r="43" spans="2:13" ht="53.25" customHeight="1" x14ac:dyDescent="0.25">
      <c r="B43" s="3">
        <v>33</v>
      </c>
      <c r="C43" s="5" t="s">
        <v>94</v>
      </c>
      <c r="D43" s="3" t="s">
        <v>95</v>
      </c>
      <c r="E43" s="37">
        <v>17</v>
      </c>
      <c r="F43" s="38"/>
      <c r="G43" s="11"/>
      <c r="H43" s="11"/>
      <c r="I43" s="11"/>
      <c r="J43" s="11"/>
      <c r="K43" s="10"/>
    </row>
    <row r="44" spans="2:13" ht="17.45" customHeight="1" x14ac:dyDescent="0.25">
      <c r="B44" s="3">
        <v>34</v>
      </c>
      <c r="C44" s="5" t="s">
        <v>13</v>
      </c>
      <c r="D44" s="3" t="s">
        <v>14</v>
      </c>
      <c r="E44" s="3">
        <v>1</v>
      </c>
      <c r="F44" s="27"/>
    </row>
    <row r="45" spans="2:13" ht="18.600000000000001" customHeight="1" x14ac:dyDescent="0.25">
      <c r="B45" s="3">
        <v>35</v>
      </c>
      <c r="C45" s="5" t="s">
        <v>15</v>
      </c>
      <c r="D45" s="3" t="s">
        <v>16</v>
      </c>
      <c r="E45" s="3">
        <v>10</v>
      </c>
      <c r="F45" s="27"/>
    </row>
    <row r="46" spans="2:13" ht="28.15" customHeight="1" x14ac:dyDescent="0.25">
      <c r="B46" s="3">
        <v>36</v>
      </c>
      <c r="C46" s="5" t="s">
        <v>17</v>
      </c>
      <c r="D46" s="3" t="s">
        <v>18</v>
      </c>
      <c r="E46" s="3">
        <v>1</v>
      </c>
      <c r="F46" s="27"/>
    </row>
    <row r="47" spans="2:13" ht="5.45" customHeight="1" x14ac:dyDescent="0.25"/>
    <row r="49" spans="2:5" x14ac:dyDescent="0.25">
      <c r="B49" t="s">
        <v>79</v>
      </c>
      <c r="E49" s="25" t="s">
        <v>82</v>
      </c>
    </row>
    <row r="51" spans="2:5" x14ac:dyDescent="0.25">
      <c r="B51" t="s">
        <v>80</v>
      </c>
      <c r="E51" t="s">
        <v>83</v>
      </c>
    </row>
    <row r="53" spans="2:5" x14ac:dyDescent="0.25">
      <c r="B53" t="s">
        <v>81</v>
      </c>
      <c r="E53" t="s">
        <v>84</v>
      </c>
    </row>
    <row r="55" spans="2:5" x14ac:dyDescent="0.25">
      <c r="B55" t="s">
        <v>96</v>
      </c>
      <c r="E55" t="s">
        <v>97</v>
      </c>
    </row>
  </sheetData>
  <mergeCells count="2">
    <mergeCell ref="A7:E7"/>
    <mergeCell ref="A8:E8"/>
  </mergeCells>
  <pageMargins left="1.0900000000000001" right="0.23622047244094491" top="0.47244094488188981" bottom="0.15748031496062992" header="0.31496062992125984" footer="0.15748031496062992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topLeftCell="A16" zoomScaleNormal="100" zoomScaleSheetLayoutView="100" workbookViewId="0">
      <selection activeCell="D22" sqref="D22"/>
    </sheetView>
  </sheetViews>
  <sheetFormatPr defaultRowHeight="15" x14ac:dyDescent="0.25"/>
  <cols>
    <col min="1" max="1" width="1.28515625" customWidth="1"/>
    <col min="2" max="2" width="8.7109375" customWidth="1"/>
    <col min="3" max="3" width="45.7109375" customWidth="1"/>
    <col min="4" max="4" width="9.28515625" customWidth="1"/>
    <col min="5" max="5" width="9" bestFit="1" customWidth="1"/>
    <col min="6" max="6" width="11.140625" customWidth="1"/>
    <col min="7" max="9" width="10" bestFit="1" customWidth="1"/>
    <col min="10" max="10" width="13.42578125" customWidth="1"/>
    <col min="11" max="11" width="13.7109375" customWidth="1"/>
    <col min="13" max="13" width="9.7109375" customWidth="1"/>
  </cols>
  <sheetData>
    <row r="1" spans="1:13" ht="15.75" x14ac:dyDescent="0.25">
      <c r="D1" s="29" t="s">
        <v>73</v>
      </c>
      <c r="F1" s="21"/>
    </row>
    <row r="2" spans="1:13" ht="15.75" x14ac:dyDescent="0.25">
      <c r="D2" s="29" t="s">
        <v>86</v>
      </c>
      <c r="F2" s="21"/>
    </row>
    <row r="3" spans="1:13" ht="15.75" x14ac:dyDescent="0.25">
      <c r="D3" s="29" t="s">
        <v>72</v>
      </c>
      <c r="F3" s="21"/>
    </row>
    <row r="4" spans="1:13" ht="15.75" x14ac:dyDescent="0.25">
      <c r="D4" s="29" t="s">
        <v>87</v>
      </c>
      <c r="F4" s="21"/>
    </row>
    <row r="5" spans="1:13" ht="15.75" x14ac:dyDescent="0.25">
      <c r="D5" s="29" t="s">
        <v>74</v>
      </c>
      <c r="F5" s="21"/>
    </row>
    <row r="6" spans="1:13" ht="23.45" customHeight="1" x14ac:dyDescent="0.25"/>
    <row r="7" spans="1:13" ht="16.149999999999999" customHeight="1" x14ac:dyDescent="0.3">
      <c r="A7" s="39" t="s">
        <v>85</v>
      </c>
      <c r="B7" s="39"/>
      <c r="C7" s="39"/>
      <c r="D7" s="39"/>
      <c r="E7" s="39"/>
      <c r="F7" s="39"/>
    </row>
    <row r="8" spans="1:13" ht="18.600000000000001" customHeight="1" x14ac:dyDescent="0.25">
      <c r="A8" s="40" t="s">
        <v>75</v>
      </c>
      <c r="B8" s="40"/>
      <c r="C8" s="40"/>
      <c r="D8" s="40"/>
      <c r="E8" s="40"/>
      <c r="F8" s="40"/>
    </row>
    <row r="9" spans="1:13" ht="21" x14ac:dyDescent="0.35">
      <c r="A9" s="7"/>
    </row>
    <row r="10" spans="1:13" ht="48.6" customHeight="1" x14ac:dyDescent="0.25">
      <c r="B10" s="1" t="s">
        <v>19</v>
      </c>
      <c r="C10" s="2" t="s">
        <v>0</v>
      </c>
      <c r="D10" s="2" t="s">
        <v>1</v>
      </c>
      <c r="E10" s="2" t="s">
        <v>2</v>
      </c>
      <c r="F10" s="26"/>
    </row>
    <row r="11" spans="1:13" s="15" customFormat="1" ht="43.15" customHeight="1" x14ac:dyDescent="0.25">
      <c r="B11" s="16">
        <v>1</v>
      </c>
      <c r="C11" s="17" t="s">
        <v>30</v>
      </c>
      <c r="D11" s="16" t="s">
        <v>4</v>
      </c>
      <c r="E11" s="16">
        <v>1</v>
      </c>
      <c r="F11" s="24"/>
      <c r="K11" s="19" t="s">
        <v>20</v>
      </c>
      <c r="L11" s="15" t="s">
        <v>34</v>
      </c>
    </row>
    <row r="12" spans="1:13" s="15" customFormat="1" ht="43.15" customHeight="1" x14ac:dyDescent="0.25">
      <c r="B12" s="16">
        <v>2</v>
      </c>
      <c r="C12" s="17" t="s">
        <v>31</v>
      </c>
      <c r="D12" s="16" t="s">
        <v>4</v>
      </c>
      <c r="E12" s="16">
        <v>1</v>
      </c>
      <c r="F12" s="24"/>
      <c r="K12" s="19" t="s">
        <v>20</v>
      </c>
      <c r="L12" s="15" t="s">
        <v>34</v>
      </c>
    </row>
    <row r="13" spans="1:13" s="15" customFormat="1" ht="43.15" customHeight="1" x14ac:dyDescent="0.25">
      <c r="B13" s="16">
        <v>3</v>
      </c>
      <c r="C13" s="17" t="s">
        <v>31</v>
      </c>
      <c r="D13" s="16" t="s">
        <v>4</v>
      </c>
      <c r="E13" s="16">
        <v>1</v>
      </c>
      <c r="F13" s="24"/>
      <c r="K13" s="19" t="s">
        <v>20</v>
      </c>
      <c r="L13" s="15" t="s">
        <v>34</v>
      </c>
    </row>
    <row r="14" spans="1:13" ht="39" customHeight="1" x14ac:dyDescent="0.25">
      <c r="B14" s="16">
        <v>4</v>
      </c>
      <c r="C14" s="5" t="s">
        <v>7</v>
      </c>
      <c r="D14" s="3" t="s">
        <v>8</v>
      </c>
      <c r="E14" s="3">
        <v>1</v>
      </c>
      <c r="F14" s="27"/>
    </row>
    <row r="15" spans="1:13" ht="30" customHeight="1" x14ac:dyDescent="0.25">
      <c r="B15" s="16">
        <v>5</v>
      </c>
      <c r="C15" s="5" t="s">
        <v>92</v>
      </c>
      <c r="D15" s="3" t="s">
        <v>91</v>
      </c>
      <c r="E15" s="16">
        <v>200</v>
      </c>
      <c r="F15" s="30"/>
      <c r="G15" s="11">
        <v>10260</v>
      </c>
      <c r="H15" s="31">
        <v>14725</v>
      </c>
      <c r="I15" s="9">
        <v>14725</v>
      </c>
      <c r="J15" s="9">
        <v>44555</v>
      </c>
      <c r="K15" s="10">
        <f>G15+H15+I15+J15</f>
        <v>84265</v>
      </c>
      <c r="L15" t="s">
        <v>40</v>
      </c>
      <c r="M15" t="s">
        <v>48</v>
      </c>
    </row>
    <row r="16" spans="1:13" ht="72" customHeight="1" x14ac:dyDescent="0.25">
      <c r="B16" s="16">
        <v>6</v>
      </c>
      <c r="C16" s="5" t="s">
        <v>94</v>
      </c>
      <c r="D16" s="3" t="s">
        <v>95</v>
      </c>
      <c r="E16" s="16">
        <v>5</v>
      </c>
      <c r="F16" s="24"/>
      <c r="G16" s="11"/>
      <c r="H16" s="11"/>
      <c r="I16" s="11"/>
      <c r="J16" s="11"/>
      <c r="K16" s="10"/>
    </row>
    <row r="17" spans="2:6" ht="17.45" customHeight="1" x14ac:dyDescent="0.25">
      <c r="B17" s="16">
        <v>7</v>
      </c>
      <c r="C17" s="5" t="s">
        <v>13</v>
      </c>
      <c r="D17" s="3" t="s">
        <v>14</v>
      </c>
      <c r="E17" s="3">
        <v>1</v>
      </c>
      <c r="F17" s="27"/>
    </row>
    <row r="18" spans="2:6" ht="17.45" customHeight="1" x14ac:dyDescent="0.25">
      <c r="B18" s="16">
        <v>8</v>
      </c>
      <c r="C18" s="5" t="s">
        <v>15</v>
      </c>
      <c r="D18" s="3" t="s">
        <v>16</v>
      </c>
      <c r="E18" s="16">
        <v>10</v>
      </c>
      <c r="F18" s="24"/>
    </row>
    <row r="19" spans="2:6" ht="25.5" x14ac:dyDescent="0.25">
      <c r="B19" s="16">
        <v>9</v>
      </c>
      <c r="C19" s="5" t="s">
        <v>17</v>
      </c>
      <c r="D19" s="3" t="s">
        <v>18</v>
      </c>
      <c r="E19" s="3">
        <v>1</v>
      </c>
      <c r="F19" s="27"/>
    </row>
    <row r="21" spans="2:6" x14ac:dyDescent="0.25">
      <c r="B21" t="s">
        <v>79</v>
      </c>
      <c r="E21" t="s">
        <v>82</v>
      </c>
    </row>
    <row r="23" spans="2:6" x14ac:dyDescent="0.25">
      <c r="B23" t="s">
        <v>80</v>
      </c>
      <c r="E23" t="s">
        <v>83</v>
      </c>
    </row>
    <row r="25" spans="2:6" x14ac:dyDescent="0.25">
      <c r="B25" t="s">
        <v>81</v>
      </c>
      <c r="E25" t="s">
        <v>84</v>
      </c>
    </row>
    <row r="27" spans="2:6" x14ac:dyDescent="0.25">
      <c r="B27" t="s">
        <v>96</v>
      </c>
      <c r="E27" t="s">
        <v>98</v>
      </c>
    </row>
  </sheetData>
  <mergeCells count="2">
    <mergeCell ref="A7:F7"/>
    <mergeCell ref="A8:F8"/>
  </mergeCells>
  <pageMargins left="1" right="0.23622047244094491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topLeftCell="B16" zoomScaleNormal="100" zoomScaleSheetLayoutView="100" workbookViewId="0">
      <selection activeCell="C21" sqref="C21"/>
    </sheetView>
  </sheetViews>
  <sheetFormatPr defaultRowHeight="15" x14ac:dyDescent="0.25"/>
  <cols>
    <col min="1" max="1" width="7.140625" hidden="1" customWidth="1"/>
    <col min="2" max="2" width="7.28515625" customWidth="1"/>
    <col min="3" max="3" width="46.85546875" customWidth="1"/>
    <col min="5" max="5" width="9" bestFit="1" customWidth="1"/>
    <col min="6" max="6" width="11.42578125" customWidth="1"/>
    <col min="7" max="7" width="10" style="32" bestFit="1" customWidth="1"/>
    <col min="8" max="9" width="10" bestFit="1" customWidth="1"/>
    <col min="10" max="10" width="13.42578125" customWidth="1"/>
    <col min="11" max="11" width="13.7109375" customWidth="1"/>
    <col min="13" max="13" width="9.7109375" customWidth="1"/>
  </cols>
  <sheetData>
    <row r="1" spans="1:13" ht="15.75" x14ac:dyDescent="0.25">
      <c r="D1" s="29" t="s">
        <v>73</v>
      </c>
      <c r="F1" s="21"/>
    </row>
    <row r="2" spans="1:13" ht="16.899999999999999" customHeight="1" x14ac:dyDescent="0.25">
      <c r="D2" s="29" t="s">
        <v>86</v>
      </c>
      <c r="F2" s="21"/>
    </row>
    <row r="3" spans="1:13" ht="15.75" x14ac:dyDescent="0.25">
      <c r="D3" s="29" t="s">
        <v>72</v>
      </c>
      <c r="F3" s="21"/>
    </row>
    <row r="4" spans="1:13" ht="15.75" x14ac:dyDescent="0.25">
      <c r="D4" s="29" t="s">
        <v>89</v>
      </c>
      <c r="F4" s="21"/>
    </row>
    <row r="5" spans="1:13" ht="15.75" x14ac:dyDescent="0.25">
      <c r="D5" s="29" t="s">
        <v>90</v>
      </c>
      <c r="F5" s="21"/>
    </row>
    <row r="6" spans="1:13" ht="13.9" customHeight="1" x14ac:dyDescent="0.25"/>
    <row r="7" spans="1:13" ht="16.149999999999999" customHeight="1" x14ac:dyDescent="0.3">
      <c r="A7" s="39" t="s">
        <v>88</v>
      </c>
      <c r="B7" s="39"/>
      <c r="C7" s="39"/>
      <c r="D7" s="39"/>
      <c r="E7" s="39"/>
      <c r="F7" s="39"/>
    </row>
    <row r="8" spans="1:13" ht="18.600000000000001" customHeight="1" x14ac:dyDescent="0.25">
      <c r="A8" s="40" t="s">
        <v>77</v>
      </c>
      <c r="B8" s="40"/>
      <c r="C8" s="40"/>
      <c r="D8" s="40"/>
      <c r="E8" s="40"/>
      <c r="F8" s="40"/>
    </row>
    <row r="9" spans="1:13" ht="9" customHeight="1" x14ac:dyDescent="0.35">
      <c r="A9" s="7"/>
    </row>
    <row r="10" spans="1:13" ht="48.6" customHeight="1" x14ac:dyDescent="0.25">
      <c r="B10" s="1" t="s">
        <v>19</v>
      </c>
      <c r="C10" s="2" t="s">
        <v>0</v>
      </c>
      <c r="D10" s="2" t="s">
        <v>1</v>
      </c>
      <c r="E10" s="2" t="s">
        <v>2</v>
      </c>
      <c r="F10" s="26"/>
    </row>
    <row r="11" spans="1:13" ht="45.6" customHeight="1" x14ac:dyDescent="0.25">
      <c r="B11" s="16">
        <v>1</v>
      </c>
      <c r="C11" s="17" t="s">
        <v>65</v>
      </c>
      <c r="D11" s="16" t="s">
        <v>3</v>
      </c>
      <c r="E11" s="16">
        <v>1</v>
      </c>
      <c r="F11" s="30"/>
      <c r="G11" s="11">
        <v>31825</v>
      </c>
      <c r="H11" s="31">
        <v>89205</v>
      </c>
      <c r="I11" s="9">
        <v>63650</v>
      </c>
      <c r="J11" s="10">
        <f t="shared" ref="J11" si="0">G11+H11+I11</f>
        <v>184680</v>
      </c>
      <c r="K11" s="12"/>
      <c r="L11" s="13" t="s">
        <v>53</v>
      </c>
      <c r="M11" t="s">
        <v>55</v>
      </c>
    </row>
    <row r="12" spans="1:13" s="15" customFormat="1" ht="47.45" customHeight="1" x14ac:dyDescent="0.25">
      <c r="B12" s="16">
        <v>2</v>
      </c>
      <c r="C12" s="17" t="s">
        <v>32</v>
      </c>
      <c r="D12" s="16" t="s">
        <v>4</v>
      </c>
      <c r="E12" s="16">
        <v>1</v>
      </c>
      <c r="F12" s="24"/>
      <c r="G12" s="33"/>
      <c r="K12" s="19" t="s">
        <v>20</v>
      </c>
      <c r="L12" s="15" t="s">
        <v>58</v>
      </c>
    </row>
    <row r="13" spans="1:13" s="15" customFormat="1" ht="43.15" customHeight="1" x14ac:dyDescent="0.25">
      <c r="B13" s="16">
        <v>3</v>
      </c>
      <c r="C13" s="17" t="s">
        <v>32</v>
      </c>
      <c r="D13" s="16" t="s">
        <v>4</v>
      </c>
      <c r="E13" s="16">
        <v>1</v>
      </c>
      <c r="F13" s="24"/>
      <c r="G13" s="33"/>
      <c r="K13" s="19" t="s">
        <v>20</v>
      </c>
      <c r="L13" s="15" t="s">
        <v>33</v>
      </c>
      <c r="M13" s="15" t="s">
        <v>57</v>
      </c>
    </row>
    <row r="14" spans="1:13" ht="25.5" x14ac:dyDescent="0.25">
      <c r="B14" s="16">
        <v>4</v>
      </c>
      <c r="C14" s="5" t="s">
        <v>7</v>
      </c>
      <c r="D14" s="3" t="s">
        <v>8</v>
      </c>
      <c r="E14" s="3">
        <v>1</v>
      </c>
      <c r="F14" s="27"/>
    </row>
    <row r="15" spans="1:13" ht="39.6" customHeight="1" x14ac:dyDescent="0.25">
      <c r="B15" s="16">
        <v>5</v>
      </c>
      <c r="C15" s="6" t="s">
        <v>9</v>
      </c>
      <c r="D15" s="3" t="s">
        <v>8</v>
      </c>
      <c r="E15" s="3">
        <v>0</v>
      </c>
      <c r="F15" s="28"/>
      <c r="G15" s="11">
        <v>31445</v>
      </c>
      <c r="H15" s="11">
        <v>143450</v>
      </c>
      <c r="I15" s="11">
        <v>113715</v>
      </c>
      <c r="J15" s="10">
        <f>G15+H15+I15</f>
        <v>288610</v>
      </c>
      <c r="K15" s="12" t="s">
        <v>39</v>
      </c>
    </row>
    <row r="16" spans="1:13" ht="25.5" x14ac:dyDescent="0.25">
      <c r="B16" s="16">
        <v>6</v>
      </c>
      <c r="C16" s="5" t="s">
        <v>68</v>
      </c>
      <c r="D16" s="3" t="s">
        <v>11</v>
      </c>
      <c r="E16" s="3">
        <v>1</v>
      </c>
      <c r="F16" s="27"/>
      <c r="G16" s="32" t="s">
        <v>49</v>
      </c>
    </row>
    <row r="17" spans="2:13" ht="25.5" x14ac:dyDescent="0.25">
      <c r="B17" s="16">
        <v>7</v>
      </c>
      <c r="C17" s="6" t="s">
        <v>69</v>
      </c>
      <c r="D17" s="6" t="s">
        <v>11</v>
      </c>
      <c r="E17" s="4">
        <v>1</v>
      </c>
      <c r="F17" s="27"/>
      <c r="G17" s="32" t="s">
        <v>49</v>
      </c>
    </row>
    <row r="18" spans="2:13" ht="70.900000000000006" customHeight="1" x14ac:dyDescent="0.25">
      <c r="B18" s="16">
        <v>8</v>
      </c>
      <c r="C18" s="5" t="s">
        <v>70</v>
      </c>
      <c r="D18" s="3" t="s">
        <v>11</v>
      </c>
      <c r="E18" s="3">
        <v>1</v>
      </c>
      <c r="F18" s="28"/>
      <c r="G18" s="11">
        <v>120935</v>
      </c>
      <c r="H18" s="31">
        <v>96995</v>
      </c>
      <c r="I18" s="10">
        <f>G18+H18</f>
        <v>217930</v>
      </c>
      <c r="J18" t="s">
        <v>49</v>
      </c>
    </row>
    <row r="19" spans="2:13" ht="25.5" x14ac:dyDescent="0.25">
      <c r="B19" s="16">
        <v>9</v>
      </c>
      <c r="C19" s="5" t="s">
        <v>71</v>
      </c>
      <c r="D19" s="3" t="s">
        <v>11</v>
      </c>
      <c r="E19" s="3">
        <v>1</v>
      </c>
      <c r="F19" s="28"/>
      <c r="G19" s="11">
        <v>24415</v>
      </c>
      <c r="H19" s="31">
        <v>20045</v>
      </c>
      <c r="I19" s="10">
        <f>G19+H19</f>
        <v>44460</v>
      </c>
      <c r="J19" t="s">
        <v>49</v>
      </c>
    </row>
    <row r="20" spans="2:13" x14ac:dyDescent="0.25">
      <c r="B20" s="16">
        <v>10</v>
      </c>
      <c r="C20" s="5" t="s">
        <v>92</v>
      </c>
      <c r="D20" s="3" t="s">
        <v>91</v>
      </c>
      <c r="E20" s="3">
        <v>200</v>
      </c>
      <c r="F20" s="28"/>
      <c r="G20" s="11">
        <v>10260</v>
      </c>
      <c r="H20" s="31">
        <v>14725</v>
      </c>
      <c r="I20" s="9">
        <v>14725</v>
      </c>
      <c r="J20" s="9">
        <v>44555</v>
      </c>
      <c r="K20" s="10">
        <f>G20+H20+I20+J20</f>
        <v>84265</v>
      </c>
      <c r="L20" t="s">
        <v>40</v>
      </c>
      <c r="M20" t="s">
        <v>48</v>
      </c>
    </row>
    <row r="21" spans="2:13" ht="63.75" x14ac:dyDescent="0.25">
      <c r="B21" s="16">
        <v>11</v>
      </c>
      <c r="C21" s="5" t="s">
        <v>94</v>
      </c>
      <c r="D21" s="3" t="s">
        <v>95</v>
      </c>
      <c r="E21" s="3">
        <v>5</v>
      </c>
      <c r="F21" s="27"/>
      <c r="G21" s="11"/>
      <c r="H21" s="11"/>
      <c r="I21" s="11"/>
      <c r="J21" s="11"/>
      <c r="K21" s="10"/>
    </row>
    <row r="22" spans="2:13" ht="17.45" customHeight="1" x14ac:dyDescent="0.25">
      <c r="B22" s="16">
        <v>12</v>
      </c>
      <c r="C22" s="5" t="s">
        <v>13</v>
      </c>
      <c r="D22" s="3" t="s">
        <v>14</v>
      </c>
      <c r="E22" s="3">
        <v>1</v>
      </c>
      <c r="F22" s="27"/>
    </row>
    <row r="23" spans="2:13" ht="16.149999999999999" customHeight="1" x14ac:dyDescent="0.25">
      <c r="B23" s="16">
        <v>13</v>
      </c>
      <c r="C23" s="5" t="s">
        <v>15</v>
      </c>
      <c r="D23" s="3" t="s">
        <v>16</v>
      </c>
      <c r="E23" s="3">
        <v>10</v>
      </c>
      <c r="F23" s="27"/>
    </row>
    <row r="24" spans="2:13" ht="25.5" x14ac:dyDescent="0.25">
      <c r="B24" s="16">
        <v>14</v>
      </c>
      <c r="C24" s="5" t="s">
        <v>17</v>
      </c>
      <c r="D24" s="3" t="s">
        <v>18</v>
      </c>
      <c r="E24" s="3">
        <v>1</v>
      </c>
      <c r="F24" s="27"/>
    </row>
    <row r="26" spans="2:13" x14ac:dyDescent="0.25">
      <c r="B26" t="s">
        <v>79</v>
      </c>
      <c r="E26" t="s">
        <v>82</v>
      </c>
    </row>
    <row r="28" spans="2:13" x14ac:dyDescent="0.25">
      <c r="B28" t="s">
        <v>80</v>
      </c>
      <c r="E28" t="s">
        <v>83</v>
      </c>
    </row>
    <row r="30" spans="2:13" x14ac:dyDescent="0.25">
      <c r="B30" t="s">
        <v>81</v>
      </c>
      <c r="E30" t="s">
        <v>84</v>
      </c>
    </row>
    <row r="32" spans="2:13" x14ac:dyDescent="0.25">
      <c r="B32" t="s">
        <v>96</v>
      </c>
      <c r="E32" t="s">
        <v>97</v>
      </c>
    </row>
  </sheetData>
  <mergeCells count="2">
    <mergeCell ref="A7:F7"/>
    <mergeCell ref="A8:F8"/>
  </mergeCells>
  <pageMargins left="1.24" right="0.23622047244094491" top="0.52" bottom="0.15748031496062992" header="0.31496062992125984" footer="0.15748031496062992"/>
  <pageSetup paperSize="9" scale="9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BreakPreview" topLeftCell="A13" zoomScaleNormal="100" zoomScaleSheetLayoutView="100" workbookViewId="0">
      <selection activeCell="D18" sqref="D18"/>
    </sheetView>
  </sheetViews>
  <sheetFormatPr defaultRowHeight="15" x14ac:dyDescent="0.25"/>
  <cols>
    <col min="1" max="1" width="2.42578125" customWidth="1"/>
    <col min="2" max="2" width="5" customWidth="1"/>
    <col min="3" max="3" width="46.140625" customWidth="1"/>
    <col min="5" max="5" width="9" bestFit="1" customWidth="1"/>
    <col min="6" max="6" width="11.5703125" style="32" customWidth="1"/>
    <col min="7" max="9" width="10" bestFit="1" customWidth="1"/>
    <col min="10" max="10" width="13.42578125" customWidth="1"/>
    <col min="11" max="11" width="13.7109375" customWidth="1"/>
    <col min="13" max="13" width="9.7109375" customWidth="1"/>
  </cols>
  <sheetData>
    <row r="1" spans="1:13" ht="15.75" x14ac:dyDescent="0.25">
      <c r="D1" s="29" t="s">
        <v>73</v>
      </c>
      <c r="F1" s="34"/>
    </row>
    <row r="2" spans="1:13" ht="15.75" x14ac:dyDescent="0.25">
      <c r="D2" s="29" t="s">
        <v>86</v>
      </c>
      <c r="F2" s="34"/>
    </row>
    <row r="3" spans="1:13" ht="15.75" x14ac:dyDescent="0.25">
      <c r="D3" s="29" t="s">
        <v>72</v>
      </c>
      <c r="F3" s="34"/>
    </row>
    <row r="4" spans="1:13" ht="15.75" x14ac:dyDescent="0.25">
      <c r="D4" s="29" t="s">
        <v>87</v>
      </c>
      <c r="F4" s="34"/>
    </row>
    <row r="5" spans="1:13" ht="15.75" x14ac:dyDescent="0.25">
      <c r="D5" s="29" t="s">
        <v>74</v>
      </c>
      <c r="F5" s="34"/>
    </row>
    <row r="6" spans="1:13" ht="23.45" customHeight="1" x14ac:dyDescent="0.25"/>
    <row r="7" spans="1:13" ht="16.149999999999999" customHeight="1" x14ac:dyDescent="0.3">
      <c r="A7" s="39" t="s">
        <v>85</v>
      </c>
      <c r="B7" s="39"/>
      <c r="C7" s="39"/>
      <c r="D7" s="39"/>
      <c r="E7" s="39"/>
      <c r="F7" s="39"/>
    </row>
    <row r="8" spans="1:13" ht="18.600000000000001" customHeight="1" x14ac:dyDescent="0.25">
      <c r="A8" s="40" t="s">
        <v>76</v>
      </c>
      <c r="B8" s="40"/>
      <c r="C8" s="40"/>
      <c r="D8" s="40"/>
      <c r="E8" s="40"/>
      <c r="F8" s="40"/>
    </row>
    <row r="9" spans="1:13" ht="21" x14ac:dyDescent="0.35">
      <c r="A9" s="7"/>
    </row>
    <row r="10" spans="1:13" ht="48.6" customHeight="1" x14ac:dyDescent="0.25">
      <c r="B10" s="1" t="s">
        <v>19</v>
      </c>
      <c r="C10" s="2" t="s">
        <v>0</v>
      </c>
      <c r="D10" s="2" t="s">
        <v>1</v>
      </c>
      <c r="E10" s="2" t="s">
        <v>2</v>
      </c>
      <c r="F10" s="26"/>
    </row>
    <row r="11" spans="1:13" ht="42" customHeight="1" x14ac:dyDescent="0.25">
      <c r="B11" s="16">
        <v>1</v>
      </c>
      <c r="C11" s="17" t="s">
        <v>65</v>
      </c>
      <c r="D11" s="16" t="s">
        <v>3</v>
      </c>
      <c r="E11" s="16">
        <v>1</v>
      </c>
      <c r="F11" s="24"/>
      <c r="G11" s="31">
        <v>31825</v>
      </c>
      <c r="H11" s="9">
        <v>89205</v>
      </c>
      <c r="I11" s="9">
        <v>63650</v>
      </c>
      <c r="J11" s="10">
        <f t="shared" ref="J11" si="0">G11+H11+I11</f>
        <v>184680</v>
      </c>
      <c r="K11" s="12"/>
      <c r="L11" s="13" t="s">
        <v>53</v>
      </c>
      <c r="M11" t="s">
        <v>55</v>
      </c>
    </row>
    <row r="12" spans="1:13" s="15" customFormat="1" ht="43.15" customHeight="1" x14ac:dyDescent="0.25">
      <c r="B12" s="16">
        <v>2</v>
      </c>
      <c r="C12" s="17" t="s">
        <v>32</v>
      </c>
      <c r="D12" s="16" t="s">
        <v>4</v>
      </c>
      <c r="E12" s="16">
        <v>1</v>
      </c>
      <c r="F12" s="24"/>
      <c r="K12" s="19" t="s">
        <v>20</v>
      </c>
      <c r="L12" s="15" t="s">
        <v>58</v>
      </c>
    </row>
    <row r="13" spans="1:13" s="15" customFormat="1" ht="43.15" customHeight="1" x14ac:dyDescent="0.25">
      <c r="B13" s="16">
        <v>3</v>
      </c>
      <c r="C13" s="17" t="s">
        <v>32</v>
      </c>
      <c r="D13" s="16" t="s">
        <v>4</v>
      </c>
      <c r="E13" s="16">
        <v>3</v>
      </c>
      <c r="F13" s="24"/>
      <c r="K13" s="19" t="s">
        <v>20</v>
      </c>
      <c r="L13" s="15" t="s">
        <v>33</v>
      </c>
      <c r="M13" s="15" t="s">
        <v>57</v>
      </c>
    </row>
    <row r="14" spans="1:13" ht="25.5" x14ac:dyDescent="0.25">
      <c r="B14" s="16">
        <v>4</v>
      </c>
      <c r="C14" s="5" t="s">
        <v>7</v>
      </c>
      <c r="D14" s="3" t="s">
        <v>8</v>
      </c>
      <c r="E14" s="3">
        <v>1</v>
      </c>
      <c r="F14" s="27"/>
    </row>
    <row r="15" spans="1:13" x14ac:dyDescent="0.25">
      <c r="B15" s="16">
        <v>5</v>
      </c>
      <c r="C15" s="5" t="s">
        <v>92</v>
      </c>
      <c r="D15" s="3" t="s">
        <v>91</v>
      </c>
      <c r="E15" s="3">
        <v>200</v>
      </c>
      <c r="F15" s="27"/>
      <c r="G15" s="31">
        <v>10260</v>
      </c>
      <c r="H15" s="9">
        <v>14725</v>
      </c>
      <c r="I15" s="9">
        <v>14725</v>
      </c>
      <c r="J15" s="9">
        <v>44555</v>
      </c>
      <c r="K15" s="10">
        <f>G15+H15+I15+J15</f>
        <v>84265</v>
      </c>
      <c r="L15" t="s">
        <v>40</v>
      </c>
      <c r="M15" t="s">
        <v>48</v>
      </c>
    </row>
    <row r="16" spans="1:13" ht="63.75" x14ac:dyDescent="0.25">
      <c r="B16" s="16">
        <v>6</v>
      </c>
      <c r="C16" s="5" t="s">
        <v>94</v>
      </c>
      <c r="D16" s="3" t="s">
        <v>95</v>
      </c>
      <c r="E16" s="3">
        <v>5</v>
      </c>
      <c r="F16" s="27"/>
      <c r="G16" s="11"/>
      <c r="H16" s="11"/>
      <c r="I16" s="11"/>
      <c r="J16" s="11"/>
      <c r="K16" s="10"/>
    </row>
    <row r="17" spans="2:6" x14ac:dyDescent="0.25">
      <c r="B17" s="16">
        <v>7</v>
      </c>
      <c r="C17" s="5" t="s">
        <v>13</v>
      </c>
      <c r="D17" s="3" t="s">
        <v>14</v>
      </c>
      <c r="E17" s="3">
        <v>1</v>
      </c>
      <c r="F17" s="27"/>
    </row>
    <row r="18" spans="2:6" x14ac:dyDescent="0.25">
      <c r="B18" s="16">
        <v>8</v>
      </c>
      <c r="C18" s="5" t="s">
        <v>15</v>
      </c>
      <c r="D18" s="3" t="s">
        <v>16</v>
      </c>
      <c r="E18" s="3">
        <v>9</v>
      </c>
      <c r="F18" s="27"/>
    </row>
    <row r="19" spans="2:6" ht="25.5" x14ac:dyDescent="0.25">
      <c r="B19" s="16">
        <v>9</v>
      </c>
      <c r="C19" s="5" t="s">
        <v>17</v>
      </c>
      <c r="D19" s="3" t="s">
        <v>18</v>
      </c>
      <c r="E19" s="3">
        <v>1</v>
      </c>
      <c r="F19" s="27"/>
    </row>
    <row r="20" spans="2:6" ht="42" customHeight="1" x14ac:dyDescent="0.25"/>
    <row r="21" spans="2:6" x14ac:dyDescent="0.25">
      <c r="B21" t="s">
        <v>79</v>
      </c>
      <c r="E21" t="s">
        <v>82</v>
      </c>
    </row>
    <row r="23" spans="2:6" x14ac:dyDescent="0.25">
      <c r="B23" t="s">
        <v>80</v>
      </c>
      <c r="E23" t="s">
        <v>83</v>
      </c>
    </row>
    <row r="25" spans="2:6" x14ac:dyDescent="0.25">
      <c r="B25" t="s">
        <v>81</v>
      </c>
      <c r="E25" t="s">
        <v>84</v>
      </c>
    </row>
    <row r="27" spans="2:6" x14ac:dyDescent="0.25">
      <c r="B27" t="s">
        <v>96</v>
      </c>
      <c r="E27" t="s">
        <v>97</v>
      </c>
    </row>
  </sheetData>
  <mergeCells count="2">
    <mergeCell ref="A7:F7"/>
    <mergeCell ref="A8:F8"/>
  </mergeCells>
  <pageMargins left="1.1000000000000001" right="0.23622047244094491" top="0.56000000000000005" bottom="0.74803149606299213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ТЭЦ-20 ВД</vt:lpstr>
      <vt:lpstr>КТС-18 ВД</vt:lpstr>
      <vt:lpstr>КТС-54 ВД</vt:lpstr>
      <vt:lpstr>РТС Волхонка-Зил ВД</vt:lpstr>
      <vt:lpstr>'КТС-18 ВД'!Область_печати</vt:lpstr>
      <vt:lpstr>'КТС-54 ВД'!Область_печати</vt:lpstr>
      <vt:lpstr>'РТС Волхонка-Зил ВД'!Область_печати</vt:lpstr>
      <vt:lpstr>'ТЭЦ-20 ВД'!Область_печати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2016-04-21T07:55:21Z</dcterms:modified>
</cp:coreProperties>
</file>